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5" yWindow="0" windowWidth="18510" windowHeight="1165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Φύλλο1!$A$1:$AO$258</definedName>
  </definedNames>
  <calcPr calcId="125725" refMode="R1C1"/>
</workbook>
</file>

<file path=xl/calcChain.xml><?xml version="1.0" encoding="utf-8"?>
<calcChain xmlns="http://schemas.openxmlformats.org/spreadsheetml/2006/main">
  <c r="AG2" i="1"/>
  <c r="AK2" s="1"/>
  <c r="AH2" l="1"/>
  <c r="AL2"/>
  <c r="AJ2"/>
  <c r="AI2"/>
  <c r="AG7"/>
  <c r="AI7" s="1"/>
  <c r="AG167"/>
  <c r="AH167" s="1"/>
  <c r="AG15"/>
  <c r="AG56"/>
  <c r="AK167" l="1"/>
  <c r="AI167"/>
  <c r="AK7"/>
  <c r="AL167"/>
  <c r="AJ167"/>
  <c r="AL7"/>
  <c r="AJ7"/>
  <c r="AH7"/>
  <c r="L28"/>
  <c r="AG37" l="1"/>
  <c r="AK37" s="1"/>
  <c r="AG9"/>
  <c r="AJ9" s="1"/>
  <c r="AG10"/>
  <c r="AG11"/>
  <c r="AJ11" s="1"/>
  <c r="AG12"/>
  <c r="AK12" s="1"/>
  <c r="AG13"/>
  <c r="AJ13" s="1"/>
  <c r="AK15"/>
  <c r="AG14"/>
  <c r="AK14" s="1"/>
  <c r="AG46"/>
  <c r="AK46" s="1"/>
  <c r="AG28"/>
  <c r="AJ28" s="1"/>
  <c r="AG47"/>
  <c r="AK47" s="1"/>
  <c r="AG16"/>
  <c r="AJ16" s="1"/>
  <c r="AG17"/>
  <c r="AK17" s="1"/>
  <c r="AG18"/>
  <c r="AJ18" s="1"/>
  <c r="AG19"/>
  <c r="AK19" s="1"/>
  <c r="AG20"/>
  <c r="AK20" s="1"/>
  <c r="AG26"/>
  <c r="AJ26" s="1"/>
  <c r="AG30"/>
  <c r="AK30" s="1"/>
  <c r="AG21"/>
  <c r="AJ21" s="1"/>
  <c r="AG23"/>
  <c r="AK23" s="1"/>
  <c r="AG22"/>
  <c r="AK22" s="1"/>
  <c r="AG24"/>
  <c r="AG25"/>
  <c r="AK25" s="1"/>
  <c r="AG74"/>
  <c r="AJ74" s="1"/>
  <c r="AG186"/>
  <c r="AK186" s="1"/>
  <c r="AG91"/>
  <c r="AK91" s="1"/>
  <c r="AG27"/>
  <c r="AK27" s="1"/>
  <c r="AG29"/>
  <c r="AK29" s="1"/>
  <c r="AG170"/>
  <c r="AK170" s="1"/>
  <c r="AG31"/>
  <c r="AK31" s="1"/>
  <c r="AG78"/>
  <c r="AJ78" s="1"/>
  <c r="AK56"/>
  <c r="AG162"/>
  <c r="AK162" s="1"/>
  <c r="AG32"/>
  <c r="AK32" s="1"/>
  <c r="AG106"/>
  <c r="AK106" s="1"/>
  <c r="AG38"/>
  <c r="AK38" s="1"/>
  <c r="AG33"/>
  <c r="AK33" s="1"/>
  <c r="AG34"/>
  <c r="AK34" s="1"/>
  <c r="AG35"/>
  <c r="AK35" s="1"/>
  <c r="AG115"/>
  <c r="AK115" s="1"/>
  <c r="AG39"/>
  <c r="AK39" s="1"/>
  <c r="AG40"/>
  <c r="AK40" s="1"/>
  <c r="AG41"/>
  <c r="AK41" s="1"/>
  <c r="AG42"/>
  <c r="AK42" s="1"/>
  <c r="AG43"/>
  <c r="AK43" s="1"/>
  <c r="AG44"/>
  <c r="AJ44" s="1"/>
  <c r="AG45"/>
  <c r="AK45" s="1"/>
  <c r="AG140"/>
  <c r="AK140" s="1"/>
  <c r="AG48"/>
  <c r="AJ48" s="1"/>
  <c r="AG49"/>
  <c r="AK49" s="1"/>
  <c r="AG50"/>
  <c r="AK50" s="1"/>
  <c r="AG51"/>
  <c r="AH51" s="1"/>
  <c r="AG54"/>
  <c r="AJ54" s="1"/>
  <c r="AG55"/>
  <c r="AK55" s="1"/>
  <c r="AG52"/>
  <c r="AK52" s="1"/>
  <c r="AG53"/>
  <c r="AJ53" s="1"/>
  <c r="AG3"/>
  <c r="AG59"/>
  <c r="AK59" s="1"/>
  <c r="AG57"/>
  <c r="AJ57" s="1"/>
  <c r="AG58"/>
  <c r="AJ58" s="1"/>
  <c r="AG60"/>
  <c r="AK60" s="1"/>
  <c r="AG62"/>
  <c r="AK62" s="1"/>
  <c r="AG65"/>
  <c r="AK65" s="1"/>
  <c r="AG67"/>
  <c r="AK67" s="1"/>
  <c r="AG63"/>
  <c r="AK63" s="1"/>
  <c r="AG66"/>
  <c r="AJ66" s="1"/>
  <c r="AG68"/>
  <c r="AK68" s="1"/>
  <c r="AG61"/>
  <c r="AK61" s="1"/>
  <c r="AG69"/>
  <c r="AG70"/>
  <c r="AJ70" s="1"/>
  <c r="AG64"/>
  <c r="AK64" s="1"/>
  <c r="AG71"/>
  <c r="AK71" s="1"/>
  <c r="AG72"/>
  <c r="AK72" s="1"/>
  <c r="AG73"/>
  <c r="AK73" s="1"/>
  <c r="AG75"/>
  <c r="AK75" s="1"/>
  <c r="AG76"/>
  <c r="AK76" s="1"/>
  <c r="AG77"/>
  <c r="AK77" s="1"/>
  <c r="AG79"/>
  <c r="AK79" s="1"/>
  <c r="AG80"/>
  <c r="AK80" s="1"/>
  <c r="AG203"/>
  <c r="AJ203" s="1"/>
  <c r="AG81"/>
  <c r="AJ81" s="1"/>
  <c r="AG82"/>
  <c r="AK82" s="1"/>
  <c r="AG83"/>
  <c r="AJ83" s="1"/>
  <c r="AG86"/>
  <c r="AK86" s="1"/>
  <c r="AG85"/>
  <c r="AJ85" s="1"/>
  <c r="AG152"/>
  <c r="AK152" s="1"/>
  <c r="AG84"/>
  <c r="AJ84" s="1"/>
  <c r="AG88"/>
  <c r="AJ88" s="1"/>
  <c r="AG87"/>
  <c r="AJ87" s="1"/>
  <c r="AG90"/>
  <c r="AJ90" s="1"/>
  <c r="AG89"/>
  <c r="AK89" s="1"/>
  <c r="AG92"/>
  <c r="AK92" s="1"/>
  <c r="AG93"/>
  <c r="AG137"/>
  <c r="AJ137" s="1"/>
  <c r="AG94"/>
  <c r="AK94" s="1"/>
  <c r="AG95"/>
  <c r="AH95" s="1"/>
  <c r="AG96"/>
  <c r="AK96" s="1"/>
  <c r="AG98"/>
  <c r="AK98" s="1"/>
  <c r="AG100"/>
  <c r="AK100" s="1"/>
  <c r="AG99"/>
  <c r="AJ99" s="1"/>
  <c r="AG101"/>
  <c r="AJ101" s="1"/>
  <c r="AG102"/>
  <c r="AJ102" s="1"/>
  <c r="AG104"/>
  <c r="AK104" s="1"/>
  <c r="AG103"/>
  <c r="AK103" s="1"/>
  <c r="AG105"/>
  <c r="AJ105" s="1"/>
  <c r="AG107"/>
  <c r="AK107" s="1"/>
  <c r="AG108"/>
  <c r="AK108" s="1"/>
  <c r="AG109"/>
  <c r="AJ109" s="1"/>
  <c r="AG110"/>
  <c r="AJ110" s="1"/>
  <c r="AG112"/>
  <c r="AK112" s="1"/>
  <c r="AG111"/>
  <c r="AJ111" s="1"/>
  <c r="AG113"/>
  <c r="AK113" s="1"/>
  <c r="AG4"/>
  <c r="AG114"/>
  <c r="AK114" s="1"/>
  <c r="AG117"/>
  <c r="AJ117" s="1"/>
  <c r="AG116"/>
  <c r="AJ116" s="1"/>
  <c r="AG123"/>
  <c r="AJ123" s="1"/>
  <c r="AG118"/>
  <c r="AK118" s="1"/>
  <c r="AG121"/>
  <c r="AJ121" s="1"/>
  <c r="AG120"/>
  <c r="AJ120" s="1"/>
  <c r="AG119"/>
  <c r="AJ119" s="1"/>
  <c r="AG183"/>
  <c r="AJ183" s="1"/>
  <c r="AG122"/>
  <c r="AG125"/>
  <c r="AK125" s="1"/>
  <c r="AG126"/>
  <c r="AK126" s="1"/>
  <c r="AG128"/>
  <c r="AK128" s="1"/>
  <c r="AG131"/>
  <c r="AK131" s="1"/>
  <c r="AG127"/>
  <c r="AK127" s="1"/>
  <c r="AG130"/>
  <c r="AJ130" s="1"/>
  <c r="AG133"/>
  <c r="AK133" s="1"/>
  <c r="AG132"/>
  <c r="AH132" s="1"/>
  <c r="AG134"/>
  <c r="AJ134" s="1"/>
  <c r="AG136"/>
  <c r="AK136" s="1"/>
  <c r="AG135"/>
  <c r="AK135" s="1"/>
  <c r="AG138"/>
  <c r="AK138" s="1"/>
  <c r="AG139"/>
  <c r="AG5"/>
  <c r="AK5" s="1"/>
  <c r="AG141"/>
  <c r="AJ141" s="1"/>
  <c r="AG142"/>
  <c r="AJ142" s="1"/>
  <c r="AG143"/>
  <c r="AK143" s="1"/>
  <c r="AG146"/>
  <c r="AK146" s="1"/>
  <c r="AG147"/>
  <c r="AJ147" s="1"/>
  <c r="AG144"/>
  <c r="AJ144" s="1"/>
  <c r="AG145"/>
  <c r="AK145" s="1"/>
  <c r="AG148"/>
  <c r="AK148" s="1"/>
  <c r="AG149"/>
  <c r="AK149" s="1"/>
  <c r="AG150"/>
  <c r="AK150" s="1"/>
  <c r="AG151"/>
  <c r="AJ151" s="1"/>
  <c r="AG153"/>
  <c r="AK153" s="1"/>
  <c r="AG129"/>
  <c r="AK129" s="1"/>
  <c r="AG154"/>
  <c r="AJ154" s="1"/>
  <c r="AG155"/>
  <c r="AK155" s="1"/>
  <c r="AG157"/>
  <c r="AK157" s="1"/>
  <c r="AG156"/>
  <c r="AJ156" s="1"/>
  <c r="AG158"/>
  <c r="AK158" s="1"/>
  <c r="AG160"/>
  <c r="AG159"/>
  <c r="AJ159" s="1"/>
  <c r="AG163"/>
  <c r="AG165"/>
  <c r="AK165" s="1"/>
  <c r="AG164"/>
  <c r="AJ164" s="1"/>
  <c r="AG168"/>
  <c r="AK168" s="1"/>
  <c r="AG169"/>
  <c r="AK169" s="1"/>
  <c r="AG173"/>
  <c r="AG166"/>
  <c r="AK166" s="1"/>
  <c r="AG161"/>
  <c r="AK161" s="1"/>
  <c r="AG179"/>
  <c r="AK179" s="1"/>
  <c r="AG180"/>
  <c r="AK180" s="1"/>
  <c r="AG182"/>
  <c r="AK182" s="1"/>
  <c r="AG6"/>
  <c r="AK6" s="1"/>
  <c r="AG177"/>
  <c r="AG175"/>
  <c r="AK175" s="1"/>
  <c r="AG171"/>
  <c r="AJ171" s="1"/>
  <c r="AG174"/>
  <c r="AJ174" s="1"/>
  <c r="AG178"/>
  <c r="AG176"/>
  <c r="AJ176" s="1"/>
  <c r="AG172"/>
  <c r="AK172" s="1"/>
  <c r="AG181"/>
  <c r="AJ181" s="1"/>
  <c r="AG185"/>
  <c r="AK185" s="1"/>
  <c r="AG184"/>
  <c r="AK184" s="1"/>
  <c r="AG187"/>
  <c r="AK187" s="1"/>
  <c r="AG188"/>
  <c r="AK188" s="1"/>
  <c r="AG191"/>
  <c r="AJ191" s="1"/>
  <c r="AG190"/>
  <c r="AJ190" s="1"/>
  <c r="AG189"/>
  <c r="AK189" s="1"/>
  <c r="AG192"/>
  <c r="AK192" s="1"/>
  <c r="AG193"/>
  <c r="AK193" s="1"/>
  <c r="AG194"/>
  <c r="AG196"/>
  <c r="AK196" s="1"/>
  <c r="AG195"/>
  <c r="AK195" s="1"/>
  <c r="AG197"/>
  <c r="AK197" s="1"/>
  <c r="AG201"/>
  <c r="AK201" s="1"/>
  <c r="AG200"/>
  <c r="AK200" s="1"/>
  <c r="AG198"/>
  <c r="AK198" s="1"/>
  <c r="AG199"/>
  <c r="AG202"/>
  <c r="AJ202" s="1"/>
  <c r="AG204"/>
  <c r="AJ204" s="1"/>
  <c r="AG205"/>
  <c r="AJ205" s="1"/>
  <c r="AG206"/>
  <c r="AK206" s="1"/>
  <c r="AG207"/>
  <c r="AK207" s="1"/>
  <c r="AG208"/>
  <c r="AK208" s="1"/>
  <c r="AG124"/>
  <c r="AK124" s="1"/>
  <c r="AG209"/>
  <c r="AK209" s="1"/>
  <c r="AG211"/>
  <c r="AG210"/>
  <c r="AK210" s="1"/>
  <c r="AG213"/>
  <c r="AK213" s="1"/>
  <c r="AG212"/>
  <c r="AK212" s="1"/>
  <c r="AG214"/>
  <c r="AK214" s="1"/>
  <c r="AG216"/>
  <c r="AH216" s="1"/>
  <c r="AG215"/>
  <c r="AK215" s="1"/>
  <c r="AG217"/>
  <c r="AG218"/>
  <c r="AK218" s="1"/>
  <c r="AG219"/>
  <c r="AK219" s="1"/>
  <c r="AG220"/>
  <c r="AJ220" s="1"/>
  <c r="AG221"/>
  <c r="AJ221" s="1"/>
  <c r="AG222"/>
  <c r="AG223"/>
  <c r="AK223" s="1"/>
  <c r="AG224"/>
  <c r="AG226"/>
  <c r="AK226" s="1"/>
  <c r="AG227"/>
  <c r="AK227" s="1"/>
  <c r="AG228"/>
  <c r="AG225"/>
  <c r="AK225" s="1"/>
  <c r="AG229"/>
  <c r="AK229" s="1"/>
  <c r="AG230"/>
  <c r="AJ230" s="1"/>
  <c r="AG231"/>
  <c r="AJ231" s="1"/>
  <c r="AG232"/>
  <c r="AG233"/>
  <c r="AK233" s="1"/>
  <c r="AG235"/>
  <c r="AK235" s="1"/>
  <c r="AG236"/>
  <c r="AK236" s="1"/>
  <c r="AG234"/>
  <c r="AK234" s="1"/>
  <c r="AG238"/>
  <c r="AJ238" s="1"/>
  <c r="AG237"/>
  <c r="AK237" s="1"/>
  <c r="AG240"/>
  <c r="AK240" s="1"/>
  <c r="AG239"/>
  <c r="AK239" s="1"/>
  <c r="AG242"/>
  <c r="AK242" s="1"/>
  <c r="AG241"/>
  <c r="AK241" s="1"/>
  <c r="AG243"/>
  <c r="AK243" s="1"/>
  <c r="AG244"/>
  <c r="AK244" s="1"/>
  <c r="AG245"/>
  <c r="AK245" s="1"/>
  <c r="AG248"/>
  <c r="AK248" s="1"/>
  <c r="AG246"/>
  <c r="AK246" s="1"/>
  <c r="AG249"/>
  <c r="AJ249" s="1"/>
  <c r="AG250"/>
  <c r="AK250" s="1"/>
  <c r="AG247"/>
  <c r="AK247" s="1"/>
  <c r="AG251"/>
  <c r="AK251" s="1"/>
  <c r="AG252"/>
  <c r="AJ252" s="1"/>
  <c r="AG253"/>
  <c r="AJ253" s="1"/>
  <c r="AG254"/>
  <c r="AJ254" s="1"/>
  <c r="AG255"/>
  <c r="AK255" s="1"/>
  <c r="AG257"/>
  <c r="AK257" s="1"/>
  <c r="AG256"/>
  <c r="AJ256" s="1"/>
  <c r="AG97"/>
  <c r="AG258"/>
  <c r="AK258" s="1"/>
  <c r="AG8"/>
  <c r="AJ8" s="1"/>
  <c r="L91"/>
  <c r="K91"/>
  <c r="L182"/>
  <c r="K182"/>
  <c r="L247"/>
  <c r="K247"/>
  <c r="L210"/>
  <c r="K210"/>
  <c r="L2"/>
  <c r="K2"/>
  <c r="L135"/>
  <c r="K135"/>
  <c r="L143"/>
  <c r="K143"/>
  <c r="L124"/>
  <c r="K124"/>
  <c r="L96"/>
  <c r="K96"/>
  <c r="L20"/>
  <c r="K20"/>
  <c r="L180"/>
  <c r="K180"/>
  <c r="L94"/>
  <c r="K94"/>
  <c r="L169"/>
  <c r="K169"/>
  <c r="L166"/>
  <c r="K166"/>
  <c r="L56"/>
  <c r="K56"/>
  <c r="L80"/>
  <c r="K80"/>
  <c r="L170"/>
  <c r="K170"/>
  <c r="L189"/>
  <c r="K189"/>
  <c r="L71"/>
  <c r="K71"/>
  <c r="L214"/>
  <c r="K214"/>
  <c r="L145"/>
  <c r="K145"/>
  <c r="L14"/>
  <c r="K14"/>
  <c r="L128"/>
  <c r="K128"/>
  <c r="L215"/>
  <c r="K215"/>
  <c r="AK122"/>
  <c r="L122"/>
  <c r="K122"/>
  <c r="L245"/>
  <c r="K245"/>
  <c r="L206"/>
  <c r="K206"/>
  <c r="L223"/>
  <c r="K223"/>
  <c r="L192"/>
  <c r="K192"/>
  <c r="L250"/>
  <c r="K250"/>
  <c r="L115"/>
  <c r="K115"/>
  <c r="L153"/>
  <c r="K153"/>
  <c r="L239"/>
  <c r="K239"/>
  <c r="L172"/>
  <c r="K172"/>
  <c r="L77"/>
  <c r="K77"/>
  <c r="L79"/>
  <c r="K79"/>
  <c r="L35"/>
  <c r="K35"/>
  <c r="L234"/>
  <c r="K234"/>
  <c r="L37"/>
  <c r="K37"/>
  <c r="L38"/>
  <c r="K38"/>
  <c r="L30"/>
  <c r="K30"/>
  <c r="L148"/>
  <c r="K148"/>
  <c r="L241"/>
  <c r="K241"/>
  <c r="L240"/>
  <c r="K240"/>
  <c r="L89"/>
  <c r="K89"/>
  <c r="L68"/>
  <c r="K68"/>
  <c r="L22"/>
  <c r="K22"/>
  <c r="L23"/>
  <c r="K23"/>
  <c r="L209"/>
  <c r="K209"/>
  <c r="L237"/>
  <c r="K237"/>
  <c r="L106"/>
  <c r="K106"/>
  <c r="L33"/>
  <c r="K33"/>
  <c r="L197"/>
  <c r="K197"/>
  <c r="L90"/>
  <c r="K90"/>
  <c r="L119"/>
  <c r="K119"/>
  <c r="L253"/>
  <c r="K253"/>
  <c r="L81"/>
  <c r="K81"/>
  <c r="L176"/>
  <c r="K176"/>
  <c r="L88"/>
  <c r="K88"/>
  <c r="L249"/>
  <c r="K249"/>
  <c r="L238"/>
  <c r="K238"/>
  <c r="L53"/>
  <c r="K53"/>
  <c r="L183"/>
  <c r="K183"/>
  <c r="L120"/>
  <c r="K120"/>
  <c r="L54"/>
  <c r="K54"/>
  <c r="L21"/>
  <c r="K21"/>
  <c r="K28"/>
  <c r="L83"/>
  <c r="K83"/>
  <c r="L26"/>
  <c r="K26"/>
  <c r="L16"/>
  <c r="K16"/>
  <c r="L221"/>
  <c r="K221"/>
  <c r="L102"/>
  <c r="K102"/>
  <c r="L252"/>
  <c r="K252"/>
  <c r="L110"/>
  <c r="K110"/>
  <c r="L156"/>
  <c r="K156"/>
  <c r="L181"/>
  <c r="K181"/>
  <c r="L230"/>
  <c r="K230"/>
  <c r="L256"/>
  <c r="K256"/>
  <c r="L87"/>
  <c r="K87"/>
  <c r="AJ178"/>
  <c r="L178"/>
  <c r="K178"/>
  <c r="L111"/>
  <c r="K111"/>
  <c r="L48"/>
  <c r="K48"/>
  <c r="L8"/>
  <c r="K8"/>
  <c r="L85"/>
  <c r="K85"/>
  <c r="L205"/>
  <c r="K205"/>
  <c r="L99"/>
  <c r="K99"/>
  <c r="L116"/>
  <c r="K116"/>
  <c r="L203"/>
  <c r="K203"/>
  <c r="L58"/>
  <c r="K58"/>
  <c r="L141"/>
  <c r="K141"/>
  <c r="L18"/>
  <c r="K18"/>
  <c r="L254"/>
  <c r="K254"/>
  <c r="AJ199"/>
  <c r="L199"/>
  <c r="K199"/>
  <c r="L144"/>
  <c r="K144"/>
  <c r="L121"/>
  <c r="K121"/>
  <c r="L202"/>
  <c r="K202"/>
  <c r="L74"/>
  <c r="K74"/>
  <c r="L9"/>
  <c r="K9"/>
  <c r="L13"/>
  <c r="K13"/>
  <c r="L204"/>
  <c r="K204"/>
  <c r="L220"/>
  <c r="K220"/>
  <c r="L66"/>
  <c r="K66"/>
  <c r="L101"/>
  <c r="K101"/>
  <c r="L123"/>
  <c r="K123"/>
  <c r="L130"/>
  <c r="K130"/>
  <c r="L190"/>
  <c r="K190"/>
  <c r="L151"/>
  <c r="K151"/>
  <c r="L70"/>
  <c r="K70"/>
  <c r="L174"/>
  <c r="K174"/>
  <c r="L137"/>
  <c r="K137"/>
  <c r="L154"/>
  <c r="K154"/>
  <c r="L117"/>
  <c r="K117"/>
  <c r="L57"/>
  <c r="K57"/>
  <c r="L147"/>
  <c r="K147"/>
  <c r="L142"/>
  <c r="K142"/>
  <c r="L11"/>
  <c r="K11"/>
  <c r="L84"/>
  <c r="K84"/>
  <c r="L171"/>
  <c r="K171"/>
  <c r="L159"/>
  <c r="K159"/>
  <c r="L191"/>
  <c r="K191"/>
  <c r="L164"/>
  <c r="K164"/>
  <c r="L105"/>
  <c r="K105"/>
  <c r="L109"/>
  <c r="K109"/>
  <c r="L134"/>
  <c r="K134"/>
  <c r="L231"/>
  <c r="K231"/>
  <c r="L44"/>
  <c r="K44"/>
  <c r="L78"/>
  <c r="K78"/>
  <c r="L227"/>
  <c r="K227"/>
  <c r="L175"/>
  <c r="K175"/>
  <c r="L52"/>
  <c r="K52"/>
  <c r="L46"/>
  <c r="K46"/>
  <c r="L43"/>
  <c r="K43"/>
  <c r="L198"/>
  <c r="K198"/>
  <c r="L257"/>
  <c r="K257"/>
  <c r="L218"/>
  <c r="K218"/>
  <c r="L47"/>
  <c r="K47"/>
  <c r="L126"/>
  <c r="K126"/>
  <c r="L42"/>
  <c r="K42"/>
  <c r="L146"/>
  <c r="K146"/>
  <c r="L27"/>
  <c r="K27"/>
  <c r="L103"/>
  <c r="K103"/>
  <c r="L64"/>
  <c r="K64"/>
  <c r="L184"/>
  <c r="K184"/>
  <c r="L161"/>
  <c r="K161"/>
  <c r="L150"/>
  <c r="K150"/>
  <c r="L225"/>
  <c r="K225"/>
  <c r="L31"/>
  <c r="K31"/>
  <c r="L104"/>
  <c r="K104"/>
  <c r="L152"/>
  <c r="K152"/>
  <c r="L25"/>
  <c r="K25"/>
  <c r="L136"/>
  <c r="K136"/>
  <c r="L219"/>
  <c r="K219"/>
  <c r="L82"/>
  <c r="K82"/>
  <c r="L51"/>
  <c r="K51"/>
  <c r="L195"/>
  <c r="K195"/>
  <c r="L86"/>
  <c r="K86"/>
  <c r="L127"/>
  <c r="K127"/>
  <c r="L61"/>
  <c r="K61"/>
  <c r="L63"/>
  <c r="K63"/>
  <c r="L118"/>
  <c r="K118"/>
  <c r="L17"/>
  <c r="K17"/>
  <c r="L113"/>
  <c r="K113"/>
  <c r="L100"/>
  <c r="K100"/>
  <c r="L114"/>
  <c r="K114"/>
  <c r="AK177"/>
  <c r="L177"/>
  <c r="K177"/>
  <c r="L49"/>
  <c r="K49"/>
  <c r="L32"/>
  <c r="K32"/>
  <c r="L157"/>
  <c r="K157"/>
  <c r="L162"/>
  <c r="K162"/>
  <c r="L55"/>
  <c r="K55"/>
  <c r="L186"/>
  <c r="K186"/>
  <c r="L165"/>
  <c r="K165"/>
  <c r="L188"/>
  <c r="K188"/>
  <c r="L112"/>
  <c r="K112"/>
  <c r="L132"/>
  <c r="K132"/>
  <c r="L236"/>
  <c r="K236"/>
  <c r="L107"/>
  <c r="K107"/>
  <c r="L5"/>
  <c r="K5"/>
  <c r="L131"/>
  <c r="K131"/>
  <c r="L149"/>
  <c r="K149"/>
  <c r="L258"/>
  <c r="K258"/>
  <c r="L76"/>
  <c r="K76"/>
  <c r="L15"/>
  <c r="K15"/>
  <c r="L75"/>
  <c r="K75"/>
  <c r="L196"/>
  <c r="K196"/>
  <c r="L207"/>
  <c r="K207"/>
  <c r="L200"/>
  <c r="K200"/>
  <c r="L29"/>
  <c r="K29"/>
  <c r="L50"/>
  <c r="K50"/>
  <c r="L140"/>
  <c r="K140"/>
  <c r="L216"/>
  <c r="K216"/>
  <c r="L67"/>
  <c r="K67"/>
  <c r="L201"/>
  <c r="K201"/>
  <c r="L255"/>
  <c r="K255"/>
  <c r="L65"/>
  <c r="K65"/>
  <c r="L168"/>
  <c r="K168"/>
  <c r="AK24"/>
  <c r="L24"/>
  <c r="K24"/>
  <c r="L125"/>
  <c r="K125"/>
  <c r="L246"/>
  <c r="K246"/>
  <c r="L179"/>
  <c r="K179"/>
  <c r="L213"/>
  <c r="K213"/>
  <c r="L72"/>
  <c r="K72"/>
  <c r="L193"/>
  <c r="K193"/>
  <c r="L95"/>
  <c r="K95"/>
  <c r="L185"/>
  <c r="K185"/>
  <c r="L34"/>
  <c r="K34"/>
  <c r="L133"/>
  <c r="K133"/>
  <c r="L60"/>
  <c r="K60"/>
  <c r="L6"/>
  <c r="K6"/>
  <c r="L98"/>
  <c r="K98"/>
  <c r="L244"/>
  <c r="K244"/>
  <c r="L251"/>
  <c r="K251"/>
  <c r="L45"/>
  <c r="K45"/>
  <c r="L248"/>
  <c r="K248"/>
  <c r="L226"/>
  <c r="K226"/>
  <c r="L138"/>
  <c r="K138"/>
  <c r="L19"/>
  <c r="K19"/>
  <c r="L212"/>
  <c r="K212"/>
  <c r="L12"/>
  <c r="K12"/>
  <c r="L235"/>
  <c r="K235"/>
  <c r="L36"/>
  <c r="K36"/>
  <c r="L41"/>
  <c r="K41"/>
  <c r="L59"/>
  <c r="K59"/>
  <c r="L243"/>
  <c r="K243"/>
  <c r="L158"/>
  <c r="K158"/>
  <c r="L229"/>
  <c r="K229"/>
  <c r="L233"/>
  <c r="K233"/>
  <c r="L40"/>
  <c r="K40"/>
  <c r="L155"/>
  <c r="K155"/>
  <c r="L242"/>
  <c r="K242"/>
  <c r="L39"/>
  <c r="K39"/>
  <c r="L108"/>
  <c r="K108"/>
  <c r="L208"/>
  <c r="K208"/>
  <c r="L187"/>
  <c r="K187"/>
  <c r="L92"/>
  <c r="K92"/>
  <c r="L62"/>
  <c r="K62"/>
  <c r="L73"/>
  <c r="K73"/>
  <c r="L129"/>
  <c r="K129"/>
  <c r="L173"/>
  <c r="K173"/>
  <c r="L160"/>
  <c r="K160"/>
  <c r="L222"/>
  <c r="K222"/>
  <c r="L217"/>
  <c r="K217"/>
  <c r="L232"/>
  <c r="K232"/>
  <c r="L228"/>
  <c r="K228"/>
  <c r="L211"/>
  <c r="K211"/>
  <c r="L163"/>
  <c r="K163"/>
  <c r="L69"/>
  <c r="K69"/>
  <c r="L139"/>
  <c r="K139"/>
  <c r="L97"/>
  <c r="K97"/>
  <c r="L93"/>
  <c r="K93"/>
  <c r="L10"/>
  <c r="K10"/>
  <c r="L3"/>
  <c r="K3"/>
  <c r="L4"/>
  <c r="K4"/>
  <c r="L224"/>
  <c r="K224"/>
  <c r="L194"/>
  <c r="K194"/>
  <c r="AK132" l="1"/>
  <c r="AK51"/>
  <c r="AK216"/>
  <c r="AK95"/>
  <c r="M208"/>
  <c r="N208" s="1"/>
  <c r="M212"/>
  <c r="N212" s="1"/>
  <c r="M67"/>
  <c r="N67" s="1"/>
  <c r="M195"/>
  <c r="N195" s="1"/>
  <c r="M25"/>
  <c r="N25" s="1"/>
  <c r="M161"/>
  <c r="N161" s="1"/>
  <c r="M188"/>
  <c r="N188" s="1"/>
  <c r="AH235"/>
  <c r="M64"/>
  <c r="N64" s="1"/>
  <c r="M42"/>
  <c r="N42" s="1"/>
  <c r="M47"/>
  <c r="N47" s="1"/>
  <c r="M52"/>
  <c r="N52" s="1"/>
  <c r="M44"/>
  <c r="N44" s="1"/>
  <c r="M134"/>
  <c r="N134" s="1"/>
  <c r="M154"/>
  <c r="N154" s="1"/>
  <c r="M174"/>
  <c r="N174" s="1"/>
  <c r="M130"/>
  <c r="N130" s="1"/>
  <c r="M101"/>
  <c r="N101" s="1"/>
  <c r="M220"/>
  <c r="N220" s="1"/>
  <c r="M13"/>
  <c r="N13" s="1"/>
  <c r="M74"/>
  <c r="N74" s="1"/>
  <c r="M121"/>
  <c r="N121" s="1"/>
  <c r="M199"/>
  <c r="N199" s="1"/>
  <c r="M18"/>
  <c r="N18" s="1"/>
  <c r="M58"/>
  <c r="N58" s="1"/>
  <c r="M116"/>
  <c r="N116" s="1"/>
  <c r="M205"/>
  <c r="N205" s="1"/>
  <c r="M156"/>
  <c r="N156" s="1"/>
  <c r="M221"/>
  <c r="N221" s="1"/>
  <c r="M28"/>
  <c r="N28" s="1"/>
  <c r="M54"/>
  <c r="N54" s="1"/>
  <c r="M238"/>
  <c r="N238" s="1"/>
  <c r="M88"/>
  <c r="N88" s="1"/>
  <c r="M22"/>
  <c r="N22" s="1"/>
  <c r="M30"/>
  <c r="N30" s="1"/>
  <c r="M37"/>
  <c r="N37" s="1"/>
  <c r="M239"/>
  <c r="N239" s="1"/>
  <c r="M206"/>
  <c r="N206" s="1"/>
  <c r="M122"/>
  <c r="N122" s="1"/>
  <c r="M128"/>
  <c r="N128" s="1"/>
  <c r="M71"/>
  <c r="N71" s="1"/>
  <c r="M166"/>
  <c r="N166" s="1"/>
  <c r="M135"/>
  <c r="N135" s="1"/>
  <c r="M73"/>
  <c r="N73" s="1"/>
  <c r="M92"/>
  <c r="N92" s="1"/>
  <c r="M72"/>
  <c r="N72" s="1"/>
  <c r="M50"/>
  <c r="N50" s="1"/>
  <c r="M236"/>
  <c r="N236" s="1"/>
  <c r="M55"/>
  <c r="N55" s="1"/>
  <c r="M157"/>
  <c r="N157" s="1"/>
  <c r="M219"/>
  <c r="N219" s="1"/>
  <c r="M104"/>
  <c r="N104" s="1"/>
  <c r="M225"/>
  <c r="N225" s="1"/>
  <c r="M27"/>
  <c r="N27" s="1"/>
  <c r="M257"/>
  <c r="N257" s="1"/>
  <c r="M43"/>
  <c r="N43" s="1"/>
  <c r="M227"/>
  <c r="N227" s="1"/>
  <c r="M105"/>
  <c r="N105" s="1"/>
  <c r="M191"/>
  <c r="N191" s="1"/>
  <c r="M171"/>
  <c r="N171" s="1"/>
  <c r="M11"/>
  <c r="N11" s="1"/>
  <c r="M147"/>
  <c r="N147" s="1"/>
  <c r="M151"/>
  <c r="N151" s="1"/>
  <c r="M8"/>
  <c r="N8" s="1"/>
  <c r="M111"/>
  <c r="N111" s="1"/>
  <c r="M87"/>
  <c r="N87" s="1"/>
  <c r="M230"/>
  <c r="N230" s="1"/>
  <c r="M252"/>
  <c r="N252" s="1"/>
  <c r="M26"/>
  <c r="N26" s="1"/>
  <c r="M183"/>
  <c r="N183" s="1"/>
  <c r="M81"/>
  <c r="N81" s="1"/>
  <c r="M119"/>
  <c r="N119" s="1"/>
  <c r="M197"/>
  <c r="N197" s="1"/>
  <c r="M106"/>
  <c r="N106" s="1"/>
  <c r="M209"/>
  <c r="N209" s="1"/>
  <c r="M89"/>
  <c r="M241"/>
  <c r="N241" s="1"/>
  <c r="M35"/>
  <c r="N35" s="1"/>
  <c r="M77"/>
  <c r="N77" s="1"/>
  <c r="M115"/>
  <c r="N115" s="1"/>
  <c r="M192"/>
  <c r="N192" s="1"/>
  <c r="M145"/>
  <c r="N145" s="1"/>
  <c r="M80"/>
  <c r="N80" s="1"/>
  <c r="M94"/>
  <c r="N94" s="1"/>
  <c r="M20"/>
  <c r="N20" s="1"/>
  <c r="M124"/>
  <c r="N124" s="1"/>
  <c r="M210"/>
  <c r="N210" s="1"/>
  <c r="M91"/>
  <c r="AH233"/>
  <c r="M158"/>
  <c r="N158" s="1"/>
  <c r="AH251"/>
  <c r="M98"/>
  <c r="N98" s="1"/>
  <c r="M75"/>
  <c r="N75" s="1"/>
  <c r="AH15"/>
  <c r="M258"/>
  <c r="N258" s="1"/>
  <c r="M100"/>
  <c r="N100" s="1"/>
  <c r="AH113"/>
  <c r="M118"/>
  <c r="N118" s="1"/>
  <c r="AH39"/>
  <c r="M155"/>
  <c r="N155" s="1"/>
  <c r="AH59"/>
  <c r="M36"/>
  <c r="N36" s="1"/>
  <c r="O36" s="1"/>
  <c r="AG36" s="1"/>
  <c r="AK36" s="1"/>
  <c r="AH138"/>
  <c r="M248"/>
  <c r="N248" s="1"/>
  <c r="AH60"/>
  <c r="M34"/>
  <c r="N34" s="1"/>
  <c r="AH179"/>
  <c r="M125"/>
  <c r="N125" s="1"/>
  <c r="M168"/>
  <c r="N168" s="1"/>
  <c r="AH65"/>
  <c r="M201"/>
  <c r="N201" s="1"/>
  <c r="M29"/>
  <c r="N29" s="1"/>
  <c r="AH200"/>
  <c r="M196"/>
  <c r="N196" s="1"/>
  <c r="M149"/>
  <c r="N149" s="1"/>
  <c r="AH131"/>
  <c r="M107"/>
  <c r="N107" s="1"/>
  <c r="M186"/>
  <c r="N186" s="1"/>
  <c r="M32"/>
  <c r="N32" s="1"/>
  <c r="AH49"/>
  <c r="M114"/>
  <c r="N114" s="1"/>
  <c r="M63"/>
  <c r="N63" s="1"/>
  <c r="AH61"/>
  <c r="M86"/>
  <c r="N86" s="1"/>
  <c r="M182"/>
  <c r="N182" s="1"/>
  <c r="M194"/>
  <c r="N194" s="1"/>
  <c r="AK194" s="1"/>
  <c r="M224"/>
  <c r="N224" s="1"/>
  <c r="AK224" s="1"/>
  <c r="M4"/>
  <c r="N4" s="1"/>
  <c r="AI4" s="1"/>
  <c r="M3"/>
  <c r="N3" s="1"/>
  <c r="AI3" s="1"/>
  <c r="M10"/>
  <c r="N10" s="1"/>
  <c r="AK10" s="1"/>
  <c r="M93"/>
  <c r="N93" s="1"/>
  <c r="AI93" s="1"/>
  <c r="M97"/>
  <c r="N97" s="1"/>
  <c r="AK97" s="1"/>
  <c r="M139"/>
  <c r="N139" s="1"/>
  <c r="AI139" s="1"/>
  <c r="M69"/>
  <c r="N69" s="1"/>
  <c r="AI69" s="1"/>
  <c r="M163"/>
  <c r="N163" s="1"/>
  <c r="AK163" s="1"/>
  <c r="M211"/>
  <c r="N211" s="1"/>
  <c r="AK211" s="1"/>
  <c r="M228"/>
  <c r="N228" s="1"/>
  <c r="AK228" s="1"/>
  <c r="M232"/>
  <c r="N232" s="1"/>
  <c r="AI232" s="1"/>
  <c r="M217"/>
  <c r="N217" s="1"/>
  <c r="AK217" s="1"/>
  <c r="M222"/>
  <c r="N222" s="1"/>
  <c r="AI222" s="1"/>
  <c r="M160"/>
  <c r="N160" s="1"/>
  <c r="AI160" s="1"/>
  <c r="M173"/>
  <c r="N173" s="1"/>
  <c r="AI173" s="1"/>
  <c r="AH208"/>
  <c r="M39"/>
  <c r="N39" s="1"/>
  <c r="AH155"/>
  <c r="M233"/>
  <c r="N233" s="1"/>
  <c r="AH158"/>
  <c r="M59"/>
  <c r="N59" s="1"/>
  <c r="AH36"/>
  <c r="M235"/>
  <c r="N235" s="1"/>
  <c r="AH212"/>
  <c r="M138"/>
  <c r="N138" s="1"/>
  <c r="AH248"/>
  <c r="M251"/>
  <c r="N251" s="1"/>
  <c r="AH98"/>
  <c r="M60"/>
  <c r="N60" s="1"/>
  <c r="AH34"/>
  <c r="M95"/>
  <c r="N95" s="1"/>
  <c r="AH72"/>
  <c r="M179"/>
  <c r="N179" s="1"/>
  <c r="M24"/>
  <c r="N24" s="1"/>
  <c r="M65"/>
  <c r="N65" s="1"/>
  <c r="M255"/>
  <c r="N255" s="1"/>
  <c r="AH201"/>
  <c r="M216"/>
  <c r="N216" s="1"/>
  <c r="M140"/>
  <c r="N140" s="1"/>
  <c r="AH50"/>
  <c r="M200"/>
  <c r="N200" s="1"/>
  <c r="M207"/>
  <c r="N207" s="1"/>
  <c r="AH196"/>
  <c r="M15"/>
  <c r="N15" s="1"/>
  <c r="M76"/>
  <c r="N76" s="1"/>
  <c r="AH258"/>
  <c r="M131"/>
  <c r="N131" s="1"/>
  <c r="M5"/>
  <c r="N5" s="1"/>
  <c r="AH107"/>
  <c r="M132"/>
  <c r="N132" s="1"/>
  <c r="M112"/>
  <c r="N112" s="1"/>
  <c r="AH188"/>
  <c r="M165"/>
  <c r="N165" s="1"/>
  <c r="AH186"/>
  <c r="M162"/>
  <c r="N162" s="1"/>
  <c r="AH157"/>
  <c r="M49"/>
  <c r="N49" s="1"/>
  <c r="M177"/>
  <c r="N177" s="1"/>
  <c r="AH114"/>
  <c r="M113"/>
  <c r="N113" s="1"/>
  <c r="M17"/>
  <c r="N17" s="1"/>
  <c r="AH118"/>
  <c r="M61"/>
  <c r="N61" s="1"/>
  <c r="M127"/>
  <c r="N127" s="1"/>
  <c r="AH86"/>
  <c r="M51"/>
  <c r="N51" s="1"/>
  <c r="M82"/>
  <c r="N82" s="1"/>
  <c r="M136"/>
  <c r="N136" s="1"/>
  <c r="M254"/>
  <c r="N254" s="1"/>
  <c r="M141"/>
  <c r="N141" s="1"/>
  <c r="M203"/>
  <c r="N203" s="1"/>
  <c r="M99"/>
  <c r="N99" s="1"/>
  <c r="M250"/>
  <c r="N250" s="1"/>
  <c r="M223"/>
  <c r="N223" s="1"/>
  <c r="M245"/>
  <c r="N245" s="1"/>
  <c r="M215"/>
  <c r="N215" s="1"/>
  <c r="M14"/>
  <c r="N14" s="1"/>
  <c r="M214"/>
  <c r="N214" s="1"/>
  <c r="M189"/>
  <c r="N189" s="1"/>
  <c r="M170"/>
  <c r="N170" s="1"/>
  <c r="M56"/>
  <c r="N56" s="1"/>
  <c r="M169"/>
  <c r="N169" s="1"/>
  <c r="M180"/>
  <c r="N180" s="1"/>
  <c r="M96"/>
  <c r="N96" s="1"/>
  <c r="M143"/>
  <c r="N143" s="1"/>
  <c r="M2"/>
  <c r="N2" s="1"/>
  <c r="M247"/>
  <c r="N247" s="1"/>
  <c r="AL129"/>
  <c r="AH73"/>
  <c r="AL62"/>
  <c r="AH92"/>
  <c r="AL187"/>
  <c r="AL108"/>
  <c r="AL242"/>
  <c r="AL40"/>
  <c r="AL229"/>
  <c r="AL243"/>
  <c r="AL41"/>
  <c r="AL12"/>
  <c r="AL19"/>
  <c r="AL226"/>
  <c r="AL45"/>
  <c r="AL244"/>
  <c r="AL6"/>
  <c r="AL133"/>
  <c r="AL185"/>
  <c r="AL193"/>
  <c r="AL213"/>
  <c r="AL246"/>
  <c r="AH125"/>
  <c r="AL24"/>
  <c r="AH168"/>
  <c r="AL65"/>
  <c r="AH255"/>
  <c r="AL201"/>
  <c r="AH67"/>
  <c r="AL216"/>
  <c r="AH140"/>
  <c r="AL50"/>
  <c r="AH29"/>
  <c r="AL200"/>
  <c r="AH207"/>
  <c r="AL196"/>
  <c r="AH75"/>
  <c r="AL15"/>
  <c r="AH76"/>
  <c r="AL258"/>
  <c r="AH149"/>
  <c r="AL131"/>
  <c r="AH5"/>
  <c r="AL107"/>
  <c r="AH236"/>
  <c r="AL132"/>
  <c r="AH112"/>
  <c r="AL188"/>
  <c r="AL165"/>
  <c r="AL55"/>
  <c r="AH162"/>
  <c r="AL157"/>
  <c r="AH32"/>
  <c r="AL49"/>
  <c r="AH177"/>
  <c r="AL114"/>
  <c r="AH100"/>
  <c r="AL113"/>
  <c r="AH17"/>
  <c r="AL118"/>
  <c r="AH63"/>
  <c r="AL61"/>
  <c r="AH127"/>
  <c r="AL86"/>
  <c r="AH195"/>
  <c r="AL51"/>
  <c r="AH82"/>
  <c r="AL219"/>
  <c r="AH136"/>
  <c r="AH129"/>
  <c r="AL73"/>
  <c r="AH62"/>
  <c r="AL92"/>
  <c r="AH187"/>
  <c r="AL208"/>
  <c r="AH108"/>
  <c r="AL39"/>
  <c r="AH242"/>
  <c r="AL155"/>
  <c r="AH40"/>
  <c r="AL233"/>
  <c r="AH229"/>
  <c r="AL158"/>
  <c r="AH243"/>
  <c r="AL59"/>
  <c r="AH41"/>
  <c r="AL36"/>
  <c r="AL235"/>
  <c r="AH12"/>
  <c r="AL212"/>
  <c r="AH19"/>
  <c r="AL138"/>
  <c r="AH226"/>
  <c r="AL248"/>
  <c r="AH45"/>
  <c r="AL251"/>
  <c r="AH244"/>
  <c r="AL98"/>
  <c r="AH6"/>
  <c r="AL60"/>
  <c r="AH133"/>
  <c r="AL34"/>
  <c r="AH185"/>
  <c r="AL95"/>
  <c r="AH193"/>
  <c r="AL72"/>
  <c r="AH213"/>
  <c r="AL179"/>
  <c r="AH246"/>
  <c r="AL125"/>
  <c r="AH24"/>
  <c r="AL168"/>
  <c r="AL255"/>
  <c r="AL67"/>
  <c r="AL140"/>
  <c r="AL29"/>
  <c r="AL207"/>
  <c r="AL75"/>
  <c r="AL76"/>
  <c r="AL149"/>
  <c r="AL5"/>
  <c r="AL236"/>
  <c r="AL112"/>
  <c r="AH165"/>
  <c r="AL186"/>
  <c r="AH55"/>
  <c r="AL162"/>
  <c r="AL32"/>
  <c r="AL177"/>
  <c r="AL100"/>
  <c r="AL17"/>
  <c r="AL63"/>
  <c r="AL127"/>
  <c r="AL195"/>
  <c r="AL82"/>
  <c r="AH219"/>
  <c r="AJ129"/>
  <c r="AJ73"/>
  <c r="AJ62"/>
  <c r="AJ92"/>
  <c r="AJ187"/>
  <c r="AJ208"/>
  <c r="AJ108"/>
  <c r="AJ39"/>
  <c r="AJ242"/>
  <c r="AJ155"/>
  <c r="AJ40"/>
  <c r="AJ233"/>
  <c r="AJ229"/>
  <c r="AJ158"/>
  <c r="AJ243"/>
  <c r="AJ59"/>
  <c r="AJ41"/>
  <c r="AJ235"/>
  <c r="AJ12"/>
  <c r="AJ212"/>
  <c r="AJ19"/>
  <c r="AJ138"/>
  <c r="AJ226"/>
  <c r="AJ248"/>
  <c r="AJ45"/>
  <c r="AJ251"/>
  <c r="AJ244"/>
  <c r="AJ98"/>
  <c r="AJ6"/>
  <c r="AJ60"/>
  <c r="AJ133"/>
  <c r="AJ34"/>
  <c r="AJ185"/>
  <c r="AJ95"/>
  <c r="AJ193"/>
  <c r="AJ72"/>
  <c r="AJ213"/>
  <c r="AJ179"/>
  <c r="AJ246"/>
  <c r="AJ125"/>
  <c r="AJ24"/>
  <c r="AJ168"/>
  <c r="AJ65"/>
  <c r="AJ255"/>
  <c r="AJ201"/>
  <c r="AJ67"/>
  <c r="AJ216"/>
  <c r="AJ140"/>
  <c r="AJ50"/>
  <c r="AJ29"/>
  <c r="AJ200"/>
  <c r="AJ207"/>
  <c r="AJ196"/>
  <c r="AJ75"/>
  <c r="AJ15"/>
  <c r="AJ76"/>
  <c r="AJ258"/>
  <c r="AJ149"/>
  <c r="AJ131"/>
  <c r="AJ5"/>
  <c r="AJ107"/>
  <c r="AJ236"/>
  <c r="AJ132"/>
  <c r="AJ112"/>
  <c r="AJ188"/>
  <c r="AJ165"/>
  <c r="AJ186"/>
  <c r="AJ55"/>
  <c r="AJ162"/>
  <c r="AJ157"/>
  <c r="AJ32"/>
  <c r="AJ49"/>
  <c r="AJ177"/>
  <c r="AJ114"/>
  <c r="AJ100"/>
  <c r="AJ113"/>
  <c r="AJ17"/>
  <c r="AJ118"/>
  <c r="AJ63"/>
  <c r="AJ61"/>
  <c r="AJ127"/>
  <c r="AJ86"/>
  <c r="AJ195"/>
  <c r="AJ51"/>
  <c r="AJ82"/>
  <c r="AJ219"/>
  <c r="AJ136"/>
  <c r="AH25"/>
  <c r="AL25"/>
  <c r="AH152"/>
  <c r="AL152"/>
  <c r="AH104"/>
  <c r="AL104"/>
  <c r="AH31"/>
  <c r="AL31"/>
  <c r="AH225"/>
  <c r="AL225"/>
  <c r="AH150"/>
  <c r="AL150"/>
  <c r="AH161"/>
  <c r="AL161"/>
  <c r="AH184"/>
  <c r="AL184"/>
  <c r="AH64"/>
  <c r="AL64"/>
  <c r="AH103"/>
  <c r="AL103"/>
  <c r="AH27"/>
  <c r="AL27"/>
  <c r="AH146"/>
  <c r="AL146"/>
  <c r="AH42"/>
  <c r="AL42"/>
  <c r="AH126"/>
  <c r="AL126"/>
  <c r="AH47"/>
  <c r="AL47"/>
  <c r="AH218"/>
  <c r="AL218"/>
  <c r="AH257"/>
  <c r="AL257"/>
  <c r="AH198"/>
  <c r="AL198"/>
  <c r="AH43"/>
  <c r="AL43"/>
  <c r="AH46"/>
  <c r="AL46"/>
  <c r="AH52"/>
  <c r="AL52"/>
  <c r="AH175"/>
  <c r="AL175"/>
  <c r="AH227"/>
  <c r="AL227"/>
  <c r="AK78"/>
  <c r="AL78"/>
  <c r="AH78"/>
  <c r="AK44"/>
  <c r="AL44"/>
  <c r="AH44"/>
  <c r="AK231"/>
  <c r="AL231"/>
  <c r="AH231"/>
  <c r="AK134"/>
  <c r="AL134"/>
  <c r="AH134"/>
  <c r="AK109"/>
  <c r="AL109"/>
  <c r="AH109"/>
  <c r="AK105"/>
  <c r="AL105"/>
  <c r="AH105"/>
  <c r="AK164"/>
  <c r="AL164"/>
  <c r="AH164"/>
  <c r="AK191"/>
  <c r="AL191"/>
  <c r="AH191"/>
  <c r="AK159"/>
  <c r="AL159"/>
  <c r="AH159"/>
  <c r="AK171"/>
  <c r="AL171"/>
  <c r="AH171"/>
  <c r="AK84"/>
  <c r="AL84"/>
  <c r="AH84"/>
  <c r="AK11"/>
  <c r="AL11"/>
  <c r="AH11"/>
  <c r="AK142"/>
  <c r="AL142"/>
  <c r="AH142"/>
  <c r="AK147"/>
  <c r="AL147"/>
  <c r="AH147"/>
  <c r="AK57"/>
  <c r="AL57"/>
  <c r="AH57"/>
  <c r="AK117"/>
  <c r="AL117"/>
  <c r="AH117"/>
  <c r="AK154"/>
  <c r="AL154"/>
  <c r="AH154"/>
  <c r="AK137"/>
  <c r="AL137"/>
  <c r="AH137"/>
  <c r="AK174"/>
  <c r="AL174"/>
  <c r="AH174"/>
  <c r="AK70"/>
  <c r="AL70"/>
  <c r="AH70"/>
  <c r="AK151"/>
  <c r="AL151"/>
  <c r="AH151"/>
  <c r="AK190"/>
  <c r="AL190"/>
  <c r="AH190"/>
  <c r="AK130"/>
  <c r="AL130"/>
  <c r="AH130"/>
  <c r="AK123"/>
  <c r="AL123"/>
  <c r="AH123"/>
  <c r="AK101"/>
  <c r="AL101"/>
  <c r="AH101"/>
  <c r="AK66"/>
  <c r="AL66"/>
  <c r="AH66"/>
  <c r="AK220"/>
  <c r="AL220"/>
  <c r="AH220"/>
  <c r="AK204"/>
  <c r="AL204"/>
  <c r="AH204"/>
  <c r="AK13"/>
  <c r="AL13"/>
  <c r="AH13"/>
  <c r="AK9"/>
  <c r="AL9"/>
  <c r="AH9"/>
  <c r="AK74"/>
  <c r="AL74"/>
  <c r="AH74"/>
  <c r="AK202"/>
  <c r="AL202"/>
  <c r="AH202"/>
  <c r="AK121"/>
  <c r="AL121"/>
  <c r="AH121"/>
  <c r="AK144"/>
  <c r="AL144"/>
  <c r="AH144"/>
  <c r="AK199"/>
  <c r="AL199"/>
  <c r="AH199"/>
  <c r="AK254"/>
  <c r="AL254"/>
  <c r="AH254"/>
  <c r="AK18"/>
  <c r="AL18"/>
  <c r="AH18"/>
  <c r="AK141"/>
  <c r="AL141"/>
  <c r="AH141"/>
  <c r="AK58"/>
  <c r="AL58"/>
  <c r="AH58"/>
  <c r="AK203"/>
  <c r="AL203"/>
  <c r="AH203"/>
  <c r="AK116"/>
  <c r="AL116"/>
  <c r="AH116"/>
  <c r="AK99"/>
  <c r="AL99"/>
  <c r="AH99"/>
  <c r="AK205"/>
  <c r="AL205"/>
  <c r="AH205"/>
  <c r="AK85"/>
  <c r="AL85"/>
  <c r="AH85"/>
  <c r="AK8"/>
  <c r="AL8"/>
  <c r="AH8"/>
  <c r="AK48"/>
  <c r="AL48"/>
  <c r="AH48"/>
  <c r="AK111"/>
  <c r="AL111"/>
  <c r="AH111"/>
  <c r="AK178"/>
  <c r="AL178"/>
  <c r="AH178"/>
  <c r="AK87"/>
  <c r="AL87"/>
  <c r="AH87"/>
  <c r="AK256"/>
  <c r="AL256"/>
  <c r="AH256"/>
  <c r="AK230"/>
  <c r="AL230"/>
  <c r="AH230"/>
  <c r="AK181"/>
  <c r="AL181"/>
  <c r="AH181"/>
  <c r="AK156"/>
  <c r="AL156"/>
  <c r="AH156"/>
  <c r="AK110"/>
  <c r="AL110"/>
  <c r="AH110"/>
  <c r="AK252"/>
  <c r="AL252"/>
  <c r="AH252"/>
  <c r="AK102"/>
  <c r="AL102"/>
  <c r="AH102"/>
  <c r="AK221"/>
  <c r="AL221"/>
  <c r="AH221"/>
  <c r="AK16"/>
  <c r="AL16"/>
  <c r="AH16"/>
  <c r="AK26"/>
  <c r="AL26"/>
  <c r="AH26"/>
  <c r="AK83"/>
  <c r="AL83"/>
  <c r="AH83"/>
  <c r="AK28"/>
  <c r="AL28"/>
  <c r="AH28"/>
  <c r="AK21"/>
  <c r="AL21"/>
  <c r="AH21"/>
  <c r="AK54"/>
  <c r="AL54"/>
  <c r="AH54"/>
  <c r="AK120"/>
  <c r="AL120"/>
  <c r="AH120"/>
  <c r="AK183"/>
  <c r="AL183"/>
  <c r="AH183"/>
  <c r="AK53"/>
  <c r="AL53"/>
  <c r="AH53"/>
  <c r="AK238"/>
  <c r="AL238"/>
  <c r="AH238"/>
  <c r="AK249"/>
  <c r="AL249"/>
  <c r="AH249"/>
  <c r="AK88"/>
  <c r="AL88"/>
  <c r="AH88"/>
  <c r="AK176"/>
  <c r="AL176"/>
  <c r="AH176"/>
  <c r="AK81"/>
  <c r="AL81"/>
  <c r="AH81"/>
  <c r="AK253"/>
  <c r="AL253"/>
  <c r="AH253"/>
  <c r="AK119"/>
  <c r="AL119"/>
  <c r="AH119"/>
  <c r="AK90"/>
  <c r="AL90"/>
  <c r="AH90"/>
  <c r="AJ25"/>
  <c r="AJ152"/>
  <c r="AJ104"/>
  <c r="AJ31"/>
  <c r="AJ225"/>
  <c r="AJ150"/>
  <c r="AJ161"/>
  <c r="AJ184"/>
  <c r="AJ64"/>
  <c r="AJ103"/>
  <c r="AJ27"/>
  <c r="AJ146"/>
  <c r="AJ42"/>
  <c r="AJ126"/>
  <c r="AJ47"/>
  <c r="AJ218"/>
  <c r="AJ257"/>
  <c r="AJ198"/>
  <c r="AJ43"/>
  <c r="AJ46"/>
  <c r="AJ52"/>
  <c r="AJ175"/>
  <c r="AJ227"/>
  <c r="AJ197"/>
  <c r="AJ33"/>
  <c r="AJ106"/>
  <c r="AJ237"/>
  <c r="AJ209"/>
  <c r="AJ23"/>
  <c r="AJ22"/>
  <c r="AJ68"/>
  <c r="AJ89"/>
  <c r="AJ240"/>
  <c r="AJ241"/>
  <c r="AJ148"/>
  <c r="AJ30"/>
  <c r="AJ38"/>
  <c r="AJ37"/>
  <c r="AJ234"/>
  <c r="AJ35"/>
  <c r="AJ79"/>
  <c r="AJ77"/>
  <c r="AJ172"/>
  <c r="AJ239"/>
  <c r="AJ153"/>
  <c r="AJ115"/>
  <c r="AJ250"/>
  <c r="AJ192"/>
  <c r="AJ223"/>
  <c r="AJ206"/>
  <c r="AJ245"/>
  <c r="AJ122"/>
  <c r="AJ215"/>
  <c r="AJ128"/>
  <c r="AJ14"/>
  <c r="AJ145"/>
  <c r="AJ214"/>
  <c r="AJ71"/>
  <c r="AJ189"/>
  <c r="AJ170"/>
  <c r="AJ80"/>
  <c r="AJ56"/>
  <c r="AJ166"/>
  <c r="AJ169"/>
  <c r="AJ94"/>
  <c r="AJ180"/>
  <c r="AJ20"/>
  <c r="AJ96"/>
  <c r="AJ124"/>
  <c r="AJ143"/>
  <c r="AJ135"/>
  <c r="AJ210"/>
  <c r="AJ247"/>
  <c r="AJ182"/>
  <c r="AH197"/>
  <c r="AL197"/>
  <c r="AH33"/>
  <c r="AL33"/>
  <c r="AH106"/>
  <c r="AL106"/>
  <c r="AH237"/>
  <c r="AL237"/>
  <c r="AH209"/>
  <c r="AL209"/>
  <c r="AH23"/>
  <c r="AL23"/>
  <c r="AH22"/>
  <c r="AL22"/>
  <c r="AH68"/>
  <c r="AL68"/>
  <c r="AH89"/>
  <c r="AL89"/>
  <c r="AH240"/>
  <c r="AL240"/>
  <c r="AH241"/>
  <c r="AL241"/>
  <c r="AH148"/>
  <c r="AL148"/>
  <c r="AH30"/>
  <c r="AL30"/>
  <c r="AH38"/>
  <c r="AL38"/>
  <c r="AH37"/>
  <c r="AL37"/>
  <c r="AH234"/>
  <c r="AL234"/>
  <c r="AH35"/>
  <c r="AL35"/>
  <c r="AH79"/>
  <c r="AL79"/>
  <c r="AH77"/>
  <c r="AL77"/>
  <c r="AH172"/>
  <c r="AL172"/>
  <c r="AH239"/>
  <c r="AL239"/>
  <c r="AH153"/>
  <c r="AL153"/>
  <c r="AH115"/>
  <c r="AL115"/>
  <c r="AH250"/>
  <c r="AL250"/>
  <c r="AH192"/>
  <c r="AL192"/>
  <c r="AH223"/>
  <c r="AL223"/>
  <c r="AH206"/>
  <c r="AL206"/>
  <c r="AH245"/>
  <c r="AL245"/>
  <c r="AH122"/>
  <c r="AL122"/>
  <c r="AH215"/>
  <c r="AL215"/>
  <c r="AH128"/>
  <c r="AL128"/>
  <c r="AH14"/>
  <c r="AL14"/>
  <c r="AH145"/>
  <c r="AL145"/>
  <c r="AH214"/>
  <c r="AL214"/>
  <c r="AH71"/>
  <c r="AL71"/>
  <c r="AH189"/>
  <c r="AL189"/>
  <c r="AH170"/>
  <c r="AL170"/>
  <c r="AH80"/>
  <c r="AL80"/>
  <c r="AH56"/>
  <c r="AL56"/>
  <c r="AH166"/>
  <c r="AL166"/>
  <c r="AH169"/>
  <c r="AL169"/>
  <c r="AH94"/>
  <c r="AL94"/>
  <c r="AH180"/>
  <c r="AL180"/>
  <c r="AH20"/>
  <c r="AL20"/>
  <c r="AH96"/>
  <c r="AL96"/>
  <c r="AH124"/>
  <c r="AL124"/>
  <c r="AH143"/>
  <c r="AL143"/>
  <c r="AH135"/>
  <c r="AL135"/>
  <c r="AH210"/>
  <c r="AL210"/>
  <c r="AH247"/>
  <c r="AL247"/>
  <c r="AH182"/>
  <c r="AL182"/>
  <c r="AI224"/>
  <c r="AL224"/>
  <c r="AK3"/>
  <c r="AJ3"/>
  <c r="AH3"/>
  <c r="AI163"/>
  <c r="AL163"/>
  <c r="AK222"/>
  <c r="AJ222"/>
  <c r="AH222"/>
  <c r="AI194"/>
  <c r="AH194"/>
  <c r="AK4"/>
  <c r="AL4"/>
  <c r="AJ4"/>
  <c r="AI10"/>
  <c r="AH10"/>
  <c r="AK93"/>
  <c r="AJ93"/>
  <c r="AH93"/>
  <c r="AI97"/>
  <c r="AH97"/>
  <c r="AK139"/>
  <c r="AJ139"/>
  <c r="AH139"/>
  <c r="AK69"/>
  <c r="AL69"/>
  <c r="AJ69"/>
  <c r="AI211"/>
  <c r="AL211"/>
  <c r="AI228"/>
  <c r="AH228"/>
  <c r="AK232"/>
  <c r="AL232"/>
  <c r="AJ232"/>
  <c r="AI217"/>
  <c r="AL217"/>
  <c r="AK160"/>
  <c r="AJ160"/>
  <c r="AH160"/>
  <c r="AK173"/>
  <c r="AJ173"/>
  <c r="AH173"/>
  <c r="M129"/>
  <c r="N129" s="1"/>
  <c r="M62"/>
  <c r="N62" s="1"/>
  <c r="M187"/>
  <c r="N187" s="1"/>
  <c r="M108"/>
  <c r="N108" s="1"/>
  <c r="M242"/>
  <c r="N242" s="1"/>
  <c r="M40"/>
  <c r="N40" s="1"/>
  <c r="M229"/>
  <c r="N229" s="1"/>
  <c r="M243"/>
  <c r="N243" s="1"/>
  <c r="M41"/>
  <c r="N41" s="1"/>
  <c r="M12"/>
  <c r="N12" s="1"/>
  <c r="M19"/>
  <c r="N19" s="1"/>
  <c r="M226"/>
  <c r="N226" s="1"/>
  <c r="M45"/>
  <c r="N45" s="1"/>
  <c r="M244"/>
  <c r="N244" s="1"/>
  <c r="M6"/>
  <c r="N6" s="1"/>
  <c r="M133"/>
  <c r="N133" s="1"/>
  <c r="M185"/>
  <c r="N185" s="1"/>
  <c r="M193"/>
  <c r="N193" s="1"/>
  <c r="M213"/>
  <c r="N213" s="1"/>
  <c r="M246"/>
  <c r="N246" s="1"/>
  <c r="AI129"/>
  <c r="AI73"/>
  <c r="AI62"/>
  <c r="AI92"/>
  <c r="AI187"/>
  <c r="AI208"/>
  <c r="AI108"/>
  <c r="AI39"/>
  <c r="AI242"/>
  <c r="AI155"/>
  <c r="AI40"/>
  <c r="AI233"/>
  <c r="AI229"/>
  <c r="AI158"/>
  <c r="AI243"/>
  <c r="AI59"/>
  <c r="AI41"/>
  <c r="AI36"/>
  <c r="AI235"/>
  <c r="AI12"/>
  <c r="AI212"/>
  <c r="AI19"/>
  <c r="AI138"/>
  <c r="AI226"/>
  <c r="AI248"/>
  <c r="AI45"/>
  <c r="AI251"/>
  <c r="AI244"/>
  <c r="AI98"/>
  <c r="AI6"/>
  <c r="AI60"/>
  <c r="AI133"/>
  <c r="AI34"/>
  <c r="AI185"/>
  <c r="AI95"/>
  <c r="AI193"/>
  <c r="AI72"/>
  <c r="AI213"/>
  <c r="AI179"/>
  <c r="AI246"/>
  <c r="AI125"/>
  <c r="AI24"/>
  <c r="AI168"/>
  <c r="AI65"/>
  <c r="AI255"/>
  <c r="AI201"/>
  <c r="AI67"/>
  <c r="AI216"/>
  <c r="AI140"/>
  <c r="AI50"/>
  <c r="AI29"/>
  <c r="AI200"/>
  <c r="AI207"/>
  <c r="AI196"/>
  <c r="AI75"/>
  <c r="AI15"/>
  <c r="AI76"/>
  <c r="AI258"/>
  <c r="AI149"/>
  <c r="AI131"/>
  <c r="AI5"/>
  <c r="AI107"/>
  <c r="AI236"/>
  <c r="AI132"/>
  <c r="AI112"/>
  <c r="AI188"/>
  <c r="AI165"/>
  <c r="AI186"/>
  <c r="AI55"/>
  <c r="AI162"/>
  <c r="AI157"/>
  <c r="AI32"/>
  <c r="AI49"/>
  <c r="AI177"/>
  <c r="AI114"/>
  <c r="AI100"/>
  <c r="AI113"/>
  <c r="AI17"/>
  <c r="AI118"/>
  <c r="AI63"/>
  <c r="AI61"/>
  <c r="AI127"/>
  <c r="AI86"/>
  <c r="AI195"/>
  <c r="AI51"/>
  <c r="AI82"/>
  <c r="AI219"/>
  <c r="AI136"/>
  <c r="AL136"/>
  <c r="M152"/>
  <c r="N152" s="1"/>
  <c r="M31"/>
  <c r="N31" s="1"/>
  <c r="M150"/>
  <c r="N150" s="1"/>
  <c r="M184"/>
  <c r="N184" s="1"/>
  <c r="M103"/>
  <c r="N103" s="1"/>
  <c r="M146"/>
  <c r="N146" s="1"/>
  <c r="M126"/>
  <c r="N126" s="1"/>
  <c r="M218"/>
  <c r="N218" s="1"/>
  <c r="M198"/>
  <c r="N198" s="1"/>
  <c r="M46"/>
  <c r="N46" s="1"/>
  <c r="M175"/>
  <c r="N175" s="1"/>
  <c r="M78"/>
  <c r="N78" s="1"/>
  <c r="M231"/>
  <c r="N231" s="1"/>
  <c r="M109"/>
  <c r="N109" s="1"/>
  <c r="M164"/>
  <c r="N164" s="1"/>
  <c r="M159"/>
  <c r="N159" s="1"/>
  <c r="M84"/>
  <c r="N84" s="1"/>
  <c r="M142"/>
  <c r="N142" s="1"/>
  <c r="M57"/>
  <c r="N57" s="1"/>
  <c r="M117"/>
  <c r="N117" s="1"/>
  <c r="M137"/>
  <c r="N137" s="1"/>
  <c r="M70"/>
  <c r="N70" s="1"/>
  <c r="M190"/>
  <c r="N190" s="1"/>
  <c r="M123"/>
  <c r="N123" s="1"/>
  <c r="M66"/>
  <c r="N66" s="1"/>
  <c r="M204"/>
  <c r="N204" s="1"/>
  <c r="M9"/>
  <c r="N9" s="1"/>
  <c r="M202"/>
  <c r="N202" s="1"/>
  <c r="M144"/>
  <c r="N144" s="1"/>
  <c r="AI25"/>
  <c r="AI152"/>
  <c r="AI104"/>
  <c r="AI31"/>
  <c r="AI225"/>
  <c r="AI150"/>
  <c r="AI161"/>
  <c r="AI184"/>
  <c r="AI64"/>
  <c r="AI103"/>
  <c r="AI27"/>
  <c r="AI146"/>
  <c r="AI42"/>
  <c r="AI126"/>
  <c r="AI47"/>
  <c r="AI218"/>
  <c r="AI257"/>
  <c r="AI198"/>
  <c r="AI43"/>
  <c r="AI46"/>
  <c r="AI52"/>
  <c r="AI175"/>
  <c r="AI227"/>
  <c r="AI78"/>
  <c r="AI44"/>
  <c r="AI231"/>
  <c r="AI134"/>
  <c r="AI109"/>
  <c r="AI105"/>
  <c r="AI164"/>
  <c r="AI191"/>
  <c r="AI159"/>
  <c r="AI171"/>
  <c r="AI84"/>
  <c r="AI11"/>
  <c r="AI142"/>
  <c r="AI147"/>
  <c r="AI57"/>
  <c r="AI117"/>
  <c r="AI154"/>
  <c r="AI137"/>
  <c r="AI174"/>
  <c r="AI70"/>
  <c r="AI151"/>
  <c r="AI190"/>
  <c r="AI130"/>
  <c r="AI123"/>
  <c r="AI101"/>
  <c r="AI66"/>
  <c r="AI220"/>
  <c r="AI204"/>
  <c r="AI13"/>
  <c r="AI9"/>
  <c r="AI74"/>
  <c r="AI202"/>
  <c r="AI121"/>
  <c r="AI144"/>
  <c r="AI199"/>
  <c r="AI254"/>
  <c r="AI18"/>
  <c r="AI141"/>
  <c r="AI58"/>
  <c r="AI203"/>
  <c r="AI116"/>
  <c r="AI99"/>
  <c r="AI205"/>
  <c r="M85"/>
  <c r="N85" s="1"/>
  <c r="M48"/>
  <c r="N48" s="1"/>
  <c r="M178"/>
  <c r="N178" s="1"/>
  <c r="M256"/>
  <c r="N256" s="1"/>
  <c r="M181"/>
  <c r="N181" s="1"/>
  <c r="M110"/>
  <c r="N110" s="1"/>
  <c r="M102"/>
  <c r="N102" s="1"/>
  <c r="M16"/>
  <c r="N16" s="1"/>
  <c r="M83"/>
  <c r="N83" s="1"/>
  <c r="M21"/>
  <c r="N21" s="1"/>
  <c r="M120"/>
  <c r="N120" s="1"/>
  <c r="M53"/>
  <c r="N53" s="1"/>
  <c r="M249"/>
  <c r="N249" s="1"/>
  <c r="M176"/>
  <c r="N176" s="1"/>
  <c r="M253"/>
  <c r="N253" s="1"/>
  <c r="M90"/>
  <c r="N90" s="1"/>
  <c r="M33"/>
  <c r="N33" s="1"/>
  <c r="M237"/>
  <c r="N237" s="1"/>
  <c r="M23"/>
  <c r="N23" s="1"/>
  <c r="M68"/>
  <c r="N68" s="1"/>
  <c r="M240"/>
  <c r="N240" s="1"/>
  <c r="M148"/>
  <c r="N148" s="1"/>
  <c r="M38"/>
  <c r="N38" s="1"/>
  <c r="M234"/>
  <c r="N234" s="1"/>
  <c r="M79"/>
  <c r="N79" s="1"/>
  <c r="M172"/>
  <c r="N172" s="1"/>
  <c r="M153"/>
  <c r="N153" s="1"/>
  <c r="AI85"/>
  <c r="AI8"/>
  <c r="AI48"/>
  <c r="AI111"/>
  <c r="AI178"/>
  <c r="AI87"/>
  <c r="AI256"/>
  <c r="AI230"/>
  <c r="AI181"/>
  <c r="AI156"/>
  <c r="AI110"/>
  <c r="AI252"/>
  <c r="AI102"/>
  <c r="AI221"/>
  <c r="AI16"/>
  <c r="AI26"/>
  <c r="AI83"/>
  <c r="AI28"/>
  <c r="AI21"/>
  <c r="AI54"/>
  <c r="AI120"/>
  <c r="AI183"/>
  <c r="AI53"/>
  <c r="AI238"/>
  <c r="AI249"/>
  <c r="AI88"/>
  <c r="AI176"/>
  <c r="AI81"/>
  <c r="AI253"/>
  <c r="AI119"/>
  <c r="AI90"/>
  <c r="AI197"/>
  <c r="AI33"/>
  <c r="AI106"/>
  <c r="AI237"/>
  <c r="AI209"/>
  <c r="AI23"/>
  <c r="AI22"/>
  <c r="AI68"/>
  <c r="AI89"/>
  <c r="AI240"/>
  <c r="AI241"/>
  <c r="AI148"/>
  <c r="AI30"/>
  <c r="AI38"/>
  <c r="AI37"/>
  <c r="AI234"/>
  <c r="AI35"/>
  <c r="AI79"/>
  <c r="AI77"/>
  <c r="AI172"/>
  <c r="AI239"/>
  <c r="AI153"/>
  <c r="AI115"/>
  <c r="AI250"/>
  <c r="AI192"/>
  <c r="AI223"/>
  <c r="AI206"/>
  <c r="AI245"/>
  <c r="AI122"/>
  <c r="AI215"/>
  <c r="AI128"/>
  <c r="AI14"/>
  <c r="AI145"/>
  <c r="AI214"/>
  <c r="AI71"/>
  <c r="AI189"/>
  <c r="AI170"/>
  <c r="AI80"/>
  <c r="AI56"/>
  <c r="AI166"/>
  <c r="AI169"/>
  <c r="AI94"/>
  <c r="AI180"/>
  <c r="AI20"/>
  <c r="AI96"/>
  <c r="AI124"/>
  <c r="AI143"/>
  <c r="AI135"/>
  <c r="AI210"/>
  <c r="AI247"/>
  <c r="AI182"/>
  <c r="AH91"/>
  <c r="AJ91"/>
  <c r="AL91"/>
  <c r="AI91"/>
  <c r="AJ36" l="1"/>
  <c r="AL160"/>
  <c r="AH232"/>
  <c r="AH211"/>
  <c r="AJ211"/>
  <c r="AH69"/>
  <c r="AL3"/>
  <c r="AH224"/>
  <c r="AJ224"/>
  <c r="AL173"/>
  <c r="AH217"/>
  <c r="AJ217"/>
  <c r="AJ228"/>
  <c r="AL228"/>
  <c r="AL139"/>
  <c r="AJ97"/>
  <c r="AL97"/>
  <c r="AL93"/>
  <c r="AJ10"/>
  <c r="AL10"/>
  <c r="AH4"/>
  <c r="AJ194"/>
  <c r="AL194"/>
  <c r="AL222"/>
  <c r="AH163"/>
  <c r="AJ163"/>
</calcChain>
</file>

<file path=xl/sharedStrings.xml><?xml version="1.0" encoding="utf-8"?>
<sst xmlns="http://schemas.openxmlformats.org/spreadsheetml/2006/main" count="2119" uniqueCount="578">
  <si>
    <t>Α/Α</t>
  </si>
  <si>
    <t>Ειδικότητα</t>
  </si>
  <si>
    <t>ΑΜ</t>
  </si>
  <si>
    <t>Επώνυμο</t>
  </si>
  <si>
    <t>Όνομα</t>
  </si>
  <si>
    <t>ΕΤΗ</t>
  </si>
  <si>
    <t>ΜΗΝΕΣ</t>
  </si>
  <si>
    <t>ΜΕΡΕΣ</t>
  </si>
  <si>
    <t>ΕΤΗ ΑΝΑΓΩΓΗΣ</t>
  </si>
  <si>
    <t>ΜΗΝΕΣ ΑΝΑΓΩΓΗΣ</t>
  </si>
  <si>
    <t>ΕΤΗ ΥΠΟΛΟΓΙΣΜΟΥ</t>
  </si>
  <si>
    <t>ΜΟΡΙΑ ΑΠΌ ΠΡΟΫΠΗΡΕΣΙΑ</t>
  </si>
  <si>
    <t>ΜΟΡΙΑ ΠΡΟΫΠΗΡΕΣΙΑΣ</t>
  </si>
  <si>
    <t>ΜΟΡΙΑ ΟΙΚΟΓΕΝΕΙΑΚΗΣ ΚΑΤΑΣΤΑΣΗΣ</t>
  </si>
  <si>
    <t>ΜΟΡΙΑ ΕΝΤΟΠΙΟΤΗΤΑΣ</t>
  </si>
  <si>
    <t>ΔΗΜΟΣ ΕΝΤΟΠΙΟΤΗΤΑΣ</t>
  </si>
  <si>
    <t>ΜΟΡΙΑ ΣΥΝΥΠΗΡΕΤΗΣΗΣ</t>
  </si>
  <si>
    <t>ΔΗΜΟΣ ΣΥΝΥΠΗΡΕΤΗΣΗΣ</t>
  </si>
  <si>
    <t>ΣΥΖΥΓΟΣ ΣΤΡΑΤΙΩΤΙΚΟΥ</t>
  </si>
  <si>
    <t>ΑΙΡΕΤΌΣ ΟΤΑ</t>
  </si>
  <si>
    <t>ΣΥΖΥΓΟΣ ΔΙΚΑΣΤΙΚΟΥ</t>
  </si>
  <si>
    <t>ΣΥΖΥΓΟΣ ΔΕΠ</t>
  </si>
  <si>
    <t>ΜΟΡΙΑ ΣΠΟΥΔΩΝ</t>
  </si>
  <si>
    <t>ΜΟΡΙΑ ΕΞΩΣΩΜΑΤΙΚΗΣ ΓΟΝΙΜΟΠΟΙΗΣΗΣ</t>
  </si>
  <si>
    <t>ΜΟΡΙΑ ΙΔΙΟΥ / ΣΥΖΥΓΟΥ</t>
  </si>
  <si>
    <t>ΜΟΡΙΑ ΥΓΕΙΑΣ ΓΟΝΕΩΝ</t>
  </si>
  <si>
    <t>ΔΗΜΟΣ ΚΑΤΟΙΚΙΑΣ ΓΟΝΕΩΝ</t>
  </si>
  <si>
    <t>ΜΟΡΙΑ ΥΓΕΙΑΣ ΑΔΕΡΦΩΝ</t>
  </si>
  <si>
    <t>ΔΗΜΟΣ ΚΑΤΟΙΚΙΑΣ ΑΔΕΛΦΩΝ</t>
  </si>
  <si>
    <t>ΣΥΝΟΛΙΚΑ ΜΟΡΙΑ ΑΝΕΞΑΡΤΗΤΟΥ ΔΗΜΟΥ</t>
  </si>
  <si>
    <t>ΜΟΡΙΑ ΣΤΟΝ ΔΗΜΟ ΠΑΤΡΕΩΝ</t>
  </si>
  <si>
    <t>ΜΟΡΙΑ ΣΤΟΝ ΔΗΜΟ ΔΥΤΙΚΗΣ ΑΧΑΪΑΣ</t>
  </si>
  <si>
    <t>ΜΟΡΙΑ ΣΤΟΝ ΔΗΜΟ ΑΙΓΕΙΑΛΕΙΑΣ</t>
  </si>
  <si>
    <t>ΜΟΡΙΑ ΣΤΟΝ ΔΗΜΟ ΕΡΥΜΑΝΘΟΥ</t>
  </si>
  <si>
    <t>ΜΟΡΙΑ ΣΤΟΝ ΔΗΜΟ ΚΑΛΑΒΡΥΤΩΝ</t>
  </si>
  <si>
    <t>ΠΕ70</t>
  </si>
  <si>
    <t>ΑΝΑΣΤΑΣΙΑ</t>
  </si>
  <si>
    <t>ΔΥΤΙΚΗΣ ΑΧΑΪΑΣ</t>
  </si>
  <si>
    <t>ΓΟΥΛΑ</t>
  </si>
  <si>
    <t>ΑΙΚΑΤΕΡΙΝΗ</t>
  </si>
  <si>
    <t>ΕΠΙΣΚΟΠΟΥ</t>
  </si>
  <si>
    <t>ΓΙΑΝΝΟΥΛΑ</t>
  </si>
  <si>
    <t>ΠΑΤΡΕΩΝ</t>
  </si>
  <si>
    <t>ΦΩΤΟΠΟΥΛΟΥ</t>
  </si>
  <si>
    <t>ΑΓΓΕΛΙΚΗ</t>
  </si>
  <si>
    <t>ΤΣΑΓΚΑΡΑΚΗ</t>
  </si>
  <si>
    <t>ΕΥΑΓΓΕΛΙΑ</t>
  </si>
  <si>
    <t>ΤΣΟΥΡΟΥΤΑΣ</t>
  </si>
  <si>
    <t>ΠΑΝΑΓΙΩΤΗΣ</t>
  </si>
  <si>
    <t>ΜΑΡΙΑ</t>
  </si>
  <si>
    <t>ΟΙΚΟΝΟΜΟΥ</t>
  </si>
  <si>
    <t>ΑΓΓΕΛΟΣ</t>
  </si>
  <si>
    <t>ΚΩΤΣΙΝΗΣ</t>
  </si>
  <si>
    <t>ΓΕΩΡΓΙΟΣ</t>
  </si>
  <si>
    <t>ΚΑΡΑΧΑΛΙΟΥ</t>
  </si>
  <si>
    <t>ΒΑΣΙΛΙΚΗ</t>
  </si>
  <si>
    <t>ΚΑΡΑΓΙΑΝΝΗ</t>
  </si>
  <si>
    <t>ΜΑΙΡΗ</t>
  </si>
  <si>
    <t>ΣΙΔΕΡΗ</t>
  </si>
  <si>
    <t>ΠΑΠΑΒΡΑΜΟΠΟΥΛΟΣ</t>
  </si>
  <si>
    <t>ΑΙΓΙΑΛΕΙΑΣ</t>
  </si>
  <si>
    <t>ΟΙΚΟΝΟΜΟΠΟΥΛΟΥ</t>
  </si>
  <si>
    <t>ΠΑΠΑΝΔΡΕΟΠΟΥΛΟΥ</t>
  </si>
  <si>
    <t>ΑΝΔΡΙΑΝΑ</t>
  </si>
  <si>
    <t>ΚΑΜΙΝΕΛΗΣ</t>
  </si>
  <si>
    <t>ΜΙΧΑΗΛ</t>
  </si>
  <si>
    <t>ΗΛΙΟΔΡΟΜΙΤΗ</t>
  </si>
  <si>
    <t>ΚΩΝΣΤΑΝΤΙΝΑ</t>
  </si>
  <si>
    <t>ΓΚΙΝΗ</t>
  </si>
  <si>
    <t>ΛΥΚΟΥΔΗ</t>
  </si>
  <si>
    <t>ΗΛΙΑΣ</t>
  </si>
  <si>
    <t>ΛΑΟΥΡΔΕΚΗ</t>
  </si>
  <si>
    <t>ΑΣΠΑΣΙΑ</t>
  </si>
  <si>
    <t>ΛΑΜΠΡΑΚΟΠΟΥΛΟΥ</t>
  </si>
  <si>
    <t>ΜΑΓΔΑΛΗΝΗ</t>
  </si>
  <si>
    <t>ΔΗΜΗΤΡΙΟΣ</t>
  </si>
  <si>
    <t>ΘΕΟΔΩΡΑ</t>
  </si>
  <si>
    <t>ΑΛΕΞΑΝΔΡΑ</t>
  </si>
  <si>
    <t>ΧΡΙΣΤΟΔΟΥΛΟΥ</t>
  </si>
  <si>
    <t>ΠΑΝΑΓΙΩΤΑ</t>
  </si>
  <si>
    <t>ΠΑΛΑΙΟΛΟΓΟΥ</t>
  </si>
  <si>
    <t>ΑΛΕΞΙΟΣ</t>
  </si>
  <si>
    <t>ΑΝΑΓΝΩΣΤΟΠΟΥΛΟΥ</t>
  </si>
  <si>
    <t>ΚΑΛΗ</t>
  </si>
  <si>
    <t>ΜΕΛΑ</t>
  </si>
  <si>
    <t>ΛΙΓΓΡΗ</t>
  </si>
  <si>
    <t>ΣΤΑΥΡΟΥΛΑ</t>
  </si>
  <si>
    <t>ΑΝΔΡΙΚΟΓΙΑΝΝΟΠΟΥΛΟΥ</t>
  </si>
  <si>
    <t>ΖΩΓΟΠΟΥΛΟΥ</t>
  </si>
  <si>
    <t>ΜΑΡΙΑ-ΦΙΟΡΕΛΛΑ</t>
  </si>
  <si>
    <t>ΚΟΛΟΚΥΘΑ</t>
  </si>
  <si>
    <t>ΠΑΡΑΣΚΕΥΗ</t>
  </si>
  <si>
    <t>ΠΑΤΡΕΩΝ??</t>
  </si>
  <si>
    <t>ΡΟΥΒΑΛΗΣ</t>
  </si>
  <si>
    <t>ΘΕΟΔΩΡΟΣ</t>
  </si>
  <si>
    <t>ΜΑΤΗΣ</t>
  </si>
  <si>
    <t>ΚΩΝΣΤΑΝΤΙΝΟΣ</t>
  </si>
  <si>
    <t>ΤΣΙΟΛΑΚΗΣ</t>
  </si>
  <si>
    <t>ΒΑΣΙΛΕΙΟΣ</t>
  </si>
  <si>
    <t>ΝΙΚΟΛΑΟΣ</t>
  </si>
  <si>
    <t>ΣΦΥΡΗ</t>
  </si>
  <si>
    <t>ΠΟΛΥΞΕΝΗ</t>
  </si>
  <si>
    <t>ΚΩΣΤΟΠΟΥΛΟΣ</t>
  </si>
  <si>
    <t>ΙΩΑΝΝΗΣ</t>
  </si>
  <si>
    <t>ΧΑΙΔΑΣ</t>
  </si>
  <si>
    <t>ΓΕΡΑΣΙΜΟΣ</t>
  </si>
  <si>
    <t>ΑΝΤΩΝΟΠΟΥΛΟΥ</t>
  </si>
  <si>
    <t>ΧΗΝΟΥ</t>
  </si>
  <si>
    <t>ΕΥΤΥΧΙΑ</t>
  </si>
  <si>
    <t>ΧΡΗΣΤΟΣ</t>
  </si>
  <si>
    <t>ΤΖΕΝΟΥ</t>
  </si>
  <si>
    <t>ΙΟΥΛΙΑ</t>
  </si>
  <si>
    <t>ΚΑΝΕΛΛΟΠΟΥΛΟΥ</t>
  </si>
  <si>
    <t>ΑΘΑΝΑΣΙΟΣ</t>
  </si>
  <si>
    <t>ΦΩΤΕΙΝΗ</t>
  </si>
  <si>
    <t>ΚΑΡΑΛΗ</t>
  </si>
  <si>
    <t>ΛΑΜΠΙΑ</t>
  </si>
  <si>
    <t>ΤΣΕΛΟΣ</t>
  </si>
  <si>
    <t>ΣΠΗΛΙΟΣ</t>
  </si>
  <si>
    <t>ΣΤΑΥΡΟΣ</t>
  </si>
  <si>
    <t>ΧΡΥΣΙΚΟΥ</t>
  </si>
  <si>
    <t>ΑΘΑΝΑΣΙΑ</t>
  </si>
  <si>
    <t>ΚΥΡΙΑΖΟΠΟΥΛΟΣ</t>
  </si>
  <si>
    <t>ΠΕΓΙΑΖΗ</t>
  </si>
  <si>
    <t>ΟΥΡΑΝΙΑ</t>
  </si>
  <si>
    <t>ΓΕΩΡΓΙΟΥ</t>
  </si>
  <si>
    <t>ΑΡΧΟΝΤΟΥΛΑ</t>
  </si>
  <si>
    <t>ΘΩΜΑΣ</t>
  </si>
  <si>
    <t>ΣΤΙΓΓΑ</t>
  </si>
  <si>
    <t>ΧΡΙΣΤΙΝΑ</t>
  </si>
  <si>
    <t>ΑΓΑΘΟΚΛΗ</t>
  </si>
  <si>
    <t>ΛΙΑΚΟΠΟΥΛΟΥ</t>
  </si>
  <si>
    <t>ΑΝΝΑ</t>
  </si>
  <si>
    <t>ΣΟΦΟΥ</t>
  </si>
  <si>
    <t>ΡΕΓΓΙΝΑ</t>
  </si>
  <si>
    <t>ΣΤΥΛΙΑΝΟΣ</t>
  </si>
  <si>
    <t>ΠΑΠΑΓΕΩΡΓΙΟΥ</t>
  </si>
  <si>
    <t>ΣΠΥΡΟΠΟΥΛΟΣ</t>
  </si>
  <si>
    <t>ΧΑΡΑΛΑΜΠΟΣ</t>
  </si>
  <si>
    <t>ΘΕΟΦΙΛΑΤΟΥ</t>
  </si>
  <si>
    <t>ΓΕΡΑΣΙΜΟΚΩΣΤΑΣ</t>
  </si>
  <si>
    <t>ΜΑΜΑΤΑ</t>
  </si>
  <si>
    <t>ΕΛΕΥΘ</t>
  </si>
  <si>
    <t>ΤΖΟΥΜΕΡΚΙΩΤΗ</t>
  </si>
  <si>
    <t>ΓΑΛΑΤΟΥΛΑ</t>
  </si>
  <si>
    <t>ΜΥΛΩΝΑΣ</t>
  </si>
  <si>
    <t>ΦΩΤΙΟΣ</t>
  </si>
  <si>
    <t>ΜΑΝΘΟΥ</t>
  </si>
  <si>
    <t>ΓΕΩΡΓΙΑ</t>
  </si>
  <si>
    <t>ΦΑΚΟΥ</t>
  </si>
  <si>
    <t>ΜΠΕΝΕΤΑΤΟΥ</t>
  </si>
  <si>
    <t>ΕΛΕΝΗ</t>
  </si>
  <si>
    <t>ΣΠΥΡΙ</t>
  </si>
  <si>
    <t>ΓΕΩΡΓΙΟΠΟΥΛΟΥ</t>
  </si>
  <si>
    <t>ΒΑΣΙΛΙΚΗ-ΜΑΡΙΑ</t>
  </si>
  <si>
    <t>ΜΑΝΩΛΟΠΟΥΛΟΥ</t>
  </si>
  <si>
    <t>ΙΩΑΝΝΑ</t>
  </si>
  <si>
    <t>ΑΡΙΣΤΕΙΔ</t>
  </si>
  <si>
    <t>ΜΑΡΚΟΥ</t>
  </si>
  <si>
    <t>ΣΟΦΙΑ</t>
  </si>
  <si>
    <t>ΔΙΟΝΥΣΙΟΣ</t>
  </si>
  <si>
    <t>ΓΑΛΑΝΟΥΔΗΣ</t>
  </si>
  <si>
    <t>ΚΟΥΡΛΙΟΥΡΟΣ</t>
  </si>
  <si>
    <t>ΑΝΔΡΕΑΣ</t>
  </si>
  <si>
    <t>ΛΕΩΝΙΔΑΣ</t>
  </si>
  <si>
    <t>ΗΛΙΟΠΟΥΛΟΥ</t>
  </si>
  <si>
    <t>ΑΚΡΙΒΗ</t>
  </si>
  <si>
    <t>ΤΣΑΟΥΣΗΣ</t>
  </si>
  <si>
    <t>ΣΚΙΩΤΗ</t>
  </si>
  <si>
    <t>ΜΑΤΙΝΑ</t>
  </si>
  <si>
    <t>ΜΠΙΛΑΛΗ</t>
  </si>
  <si>
    <t>ΣΠΥΡΟΣ</t>
  </si>
  <si>
    <t>ΘΕΟΔΩΡΟΠΟΥΛΟΥ</t>
  </si>
  <si>
    <t>ΜΙΛΤΙΑΔΗ</t>
  </si>
  <si>
    <t>ΒΡΥΩΝΗΣ</t>
  </si>
  <si>
    <t>ΓΚΙΩΝΗ</t>
  </si>
  <si>
    <t>ΜΠΑΡΤΖΟΠΟΥΛΟΥ</t>
  </si>
  <si>
    <t>ΛΑΜΠΡΙΝΗ</t>
  </si>
  <si>
    <t>ΣΕΡΑΦΕΙΜ</t>
  </si>
  <si>
    <t>ΣΑΚΕΛΛΑΡΟΠΟΥΛΟΥ</t>
  </si>
  <si>
    <t>ΚΑΣΣΑΝΔΡΑ</t>
  </si>
  <si>
    <t>ΣΠΥΡΙΔΩΝ</t>
  </si>
  <si>
    <t>ΑΣΗΜΑΚΟΠΟΥΛΟΥ</t>
  </si>
  <si>
    <t>ΣΩΤΗΡΟΠΟΥΛΟΥ</t>
  </si>
  <si>
    <t>ΜΕΛΑΧΡΟΙΝΟΥ</t>
  </si>
  <si>
    <t>ΧΑΡΙΚΛΕΙΑ</t>
  </si>
  <si>
    <t>ΓΚΟΤΣΟΠΟΥΛΟΥ</t>
  </si>
  <si>
    <t>ΔΕΣΠΟΙΝΑ</t>
  </si>
  <si>
    <t>ΒΕΝΤΟΥ</t>
  </si>
  <si>
    <t>ΜΥΡΣΙΝΗ</t>
  </si>
  <si>
    <t>ΣΠΥΡΟΠΟΥΛΟΥ</t>
  </si>
  <si>
    <t>ΛΑΓΙΟΣ</t>
  </si>
  <si>
    <t>ΚΩΝΣΤΑΝΤΙΝΙΔΟΥ</t>
  </si>
  <si>
    <t>ΜΑΡΙΑΝΘΗ Δ</t>
  </si>
  <si>
    <t>ΔΙΑΜΑ</t>
  </si>
  <si>
    <t>ΚΟΖΙΩΡΗ</t>
  </si>
  <si>
    <t>ΤΖΕΛΕΠΗ</t>
  </si>
  <si>
    <t>ΨΥΧΟΓΥΙΟΥ</t>
  </si>
  <si>
    <t>ΞΑΝΘΙΠΠΗ</t>
  </si>
  <si>
    <t>ΑΝΝΙΝΟΥ</t>
  </si>
  <si>
    <t>ΣΓΟΥΡΟΥ</t>
  </si>
  <si>
    <t>ΛΑΖΑΡΑΚΗ</t>
  </si>
  <si>
    <t>ΤΡΙΑΝΤΑΦΥΛΛΙ</t>
  </si>
  <si>
    <t>ΚΑΡΑΠΑΝΟΥ</t>
  </si>
  <si>
    <t>ΜΠΟΥΡΔΟΥ</t>
  </si>
  <si>
    <t>ΚΑΡΑΚΟΙΔΑ</t>
  </si>
  <si>
    <t>ΛΑΛΙΩΤΗ</t>
  </si>
  <si>
    <t>ΕΥΑΓΓΕΛΟΣ</t>
  </si>
  <si>
    <t>ΚΟΛΛΙΑΣ</t>
  </si>
  <si>
    <t>ΚΩΝΝΟΣ</t>
  </si>
  <si>
    <t>ΤΡΑΧΑΝΗ</t>
  </si>
  <si>
    <t>ΕΥΦΡΟΣΥΝΗ</t>
  </si>
  <si>
    <t>ΤΑΣΙΟΠΟΥΛΟΥ</t>
  </si>
  <si>
    <t>ΤΣΙΑΡΑ</t>
  </si>
  <si>
    <t>ΗΡΩ</t>
  </si>
  <si>
    <t>ΧΡΥΣΟΣΤΟ</t>
  </si>
  <si>
    <t>ΠΕΤΡΟ</t>
  </si>
  <si>
    <t>ΣΑΒΒΟΠΟΥΛΟΥ</t>
  </si>
  <si>
    <t>ΠΑΥΛΟΣ</t>
  </si>
  <si>
    <t>ΘΑΝΟΠΟΥΛΟΥ</t>
  </si>
  <si>
    <t>ΓΑΡΙΝΗ</t>
  </si>
  <si>
    <t>ΜΟΥΡΤΑ</t>
  </si>
  <si>
    <t>ΑΓΓΕΛΟΠΟΥΛΟΣ</t>
  </si>
  <si>
    <t>ΠΑΠΑΪΩΑΝΝΟΥ</t>
  </si>
  <si>
    <t>ΕΛΕΥΘΕΡΙΑ</t>
  </si>
  <si>
    <t>ΚΟΛΥΠΕΡΑ</t>
  </si>
  <si>
    <t>ΕΥΔΟΞΙΑ</t>
  </si>
  <si>
    <t>ΕΥΘΥΜΙΟΣ</t>
  </si>
  <si>
    <t>ΡΟΥΣΑΚΗ</t>
  </si>
  <si>
    <t>ΚΩΣΤΑΓΙΑΝΝΑΚΟΠΟΥΛΟΥ</t>
  </si>
  <si>
    <t>ΔΑΡΑΜΑΡΑ</t>
  </si>
  <si>
    <t>ΕΛΛΗ</t>
  </si>
  <si>
    <t>ΡΗΓΟΠΟΥΛΟΥ</t>
  </si>
  <si>
    <t>ΚΟΡΔΕΛΑΣ</t>
  </si>
  <si>
    <t>ΚΟΤΣΑΛΙΔΗ</t>
  </si>
  <si>
    <t>ΟΛΥΜΠΙΑ</t>
  </si>
  <si>
    <t>ΝΙΚΟΛΑΚΟΠΟΥΛΟΥ</t>
  </si>
  <si>
    <t>ΠΟΛΥΤΙΜΟΣ</t>
  </si>
  <si>
    <t>ΖΑΦΕΙΡΟΠΟΥΛΟΥ</t>
  </si>
  <si>
    <t>ΗΛΙΑΝΑ</t>
  </si>
  <si>
    <t>ΘΕΟΔΩΡΟΠΟΥΛΟΣ</t>
  </si>
  <si>
    <t>ΘΕΟΧΑΡΗΣ</t>
  </si>
  <si>
    <t>ΝΑΤΑΣΑ</t>
  </si>
  <si>
    <t>ΚΟΚΟΛΟΓΙΑΝΝΑΚΗ</t>
  </si>
  <si>
    <t>ΜΑΡΚΟΣ</t>
  </si>
  <si>
    <t>ΔΙΑΜΑΝΤΟΠΟΥΛΟΥ</t>
  </si>
  <si>
    <t>ΔΑΡΑΜΟΥΣΚΑ</t>
  </si>
  <si>
    <t>ΕΡΥΜΑΝΘΟΥ</t>
  </si>
  <si>
    <t>ΜΑΚΡΟΔΗΜΟΣ</t>
  </si>
  <si>
    <t>ΠΟΛΥΔΩΡΟΥ</t>
  </si>
  <si>
    <t>ΜΠΑΓΙΑ</t>
  </si>
  <si>
    <t>ΜΙΧΑΛΟΠΟΥΛΟΣ</t>
  </si>
  <si>
    <t>ΣΤΑΘΟΠΟΥΛΟΥ</t>
  </si>
  <si>
    <t>ΑΝΔΡΙΑΝΗ</t>
  </si>
  <si>
    <t>ΚΟΚΟΝΕΛΗΣ</t>
  </si>
  <si>
    <t>ΛΥΜΠΕΡΗ</t>
  </si>
  <si>
    <t>ΖΕΡΒΑ</t>
  </si>
  <si>
    <t>ΛΟΥΙΖΑ</t>
  </si>
  <si>
    <t>ΕΛΕΥΘΕΡΙΟΣ</t>
  </si>
  <si>
    <t>ΣΟΥΓΛΕΡΗ</t>
  </si>
  <si>
    <t>ΕΥΓΕΝΙΑ</t>
  </si>
  <si>
    <t>ΓΟΥΔΕΛΗ</t>
  </si>
  <si>
    <t>ΠΕΡΙΚΛΗΣ</t>
  </si>
  <si>
    <t>ΣΤΑΘΑΚΟΠΟΥΛΟΥ</t>
  </si>
  <si>
    <t>ΖΩΗ</t>
  </si>
  <si>
    <t>ΡΟΥΝΤΖΟΜΑΝΗ</t>
  </si>
  <si>
    <t>ΓΕΡΑΣΙΜΟ</t>
  </si>
  <si>
    <t>ΤΣΑΡΟΥΧΗ</t>
  </si>
  <si>
    <t>ΠΕΤΤΑ</t>
  </si>
  <si>
    <t>ΜΠΛΑΝΑΣ</t>
  </si>
  <si>
    <t>ΕΜΜΑΝΟΥΗΛ</t>
  </si>
  <si>
    <t>ΓΙΑΝΝΟΠΟΥΛΟΥ</t>
  </si>
  <si>
    <t>ΘΕΩΝΗ</t>
  </si>
  <si>
    <t>ΚΑΠΕΛΙΩΤΗΣ</t>
  </si>
  <si>
    <t>ΤΖΑΜΑΚΟΥ</t>
  </si>
  <si>
    <t>ΣΤΑΦΙΔΑ</t>
  </si>
  <si>
    <t>ΕΥΡΥΒΙΑΔ</t>
  </si>
  <si>
    <t>ΣΑΡΑΦΟΠΟΥΛΟΥ</t>
  </si>
  <si>
    <t>ΠΡΟΣΚΕΦΑΛΑ</t>
  </si>
  <si>
    <t>ΑΛΕΞΟΠΟΥΛΟΥ</t>
  </si>
  <si>
    <t>ΕΙΡΗΝΗ</t>
  </si>
  <si>
    <t>ΚΑΡΑΜΠΟΥΛΗΣ</t>
  </si>
  <si>
    <t>ΓΕΩΡΓΟΠΟΥΛΟΥ</t>
  </si>
  <si>
    <t>ΑΝΑΣΤΑΣΙΟΣ</t>
  </si>
  <si>
    <t>ΓΡΑΜΜΕΝΙΔΗΣ</t>
  </si>
  <si>
    <t>ΛΑΛΛΟΥ</t>
  </si>
  <si>
    <t>ΚΩΝΣΤΑΝΤΙΝΙΑ</t>
  </si>
  <si>
    <t>ΧΑΛΚΙΟΠΟΥΛΟΥ</t>
  </si>
  <si>
    <t>ΚΟΛΥΠΕΡΑΣ</t>
  </si>
  <si>
    <t>ΛΑΜΠΡΗ</t>
  </si>
  <si>
    <t>ΠΑΠΑΔΟΠΟΥΛΟΥ</t>
  </si>
  <si>
    <t>ΣΥΜΕΛΑ</t>
  </si>
  <si>
    <t>ΚΑΡΠΑΘΙΩΤΑΚΗ</t>
  </si>
  <si>
    <t>ΠΕΣΛΗ</t>
  </si>
  <si>
    <t>ΧΑΡΙΤΙΝΗ</t>
  </si>
  <si>
    <t>ΧΑΤΖΗΛΙΑΔΗΣ</t>
  </si>
  <si>
    <t>ΓΚΟΝΤΖΗ</t>
  </si>
  <si>
    <t>ΠΡΙΑΒΑΛΗΣ</t>
  </si>
  <si>
    <t>ΖΗΣΙΜΟΠΟΥΛΟΥ</t>
  </si>
  <si>
    <t>ΧΡΥΣΟΥΛΑ</t>
  </si>
  <si>
    <t>ΔΗΜΗΤΡΟΠΟΥΛΟΥ</t>
  </si>
  <si>
    <t>ΠΑΠΑΣΑΒΒΑ</t>
  </si>
  <si>
    <t>ΚΑΤΣΑΜΠΕΚΗ</t>
  </si>
  <si>
    <t>ΕΛΙΣΑΒΕΤ</t>
  </si>
  <si>
    <t>ΜΠΕΡΤΣΟΥΚΛΗ</t>
  </si>
  <si>
    <t>ΤΣΕΡΚΕΖΗ</t>
  </si>
  <si>
    <t>ΑΡΑΠΟΣΤΑΘΗ</t>
  </si>
  <si>
    <t>ΓΡΙΒΑ</t>
  </si>
  <si>
    <t>ΖΑΦΕΙΡΗ</t>
  </si>
  <si>
    <t>ΧΡΙΣΤΟΠΟΥΛΟΥ</t>
  </si>
  <si>
    <t>ΜΑΡΓΑΡΙΤΑ</t>
  </si>
  <si>
    <t>ΒΟΥΛΓΑΡΗΣ</t>
  </si>
  <si>
    <t>ΣΕΡΓΙΟΣ</t>
  </si>
  <si>
    <t>ΑΝΘΗ</t>
  </si>
  <si>
    <t>ΣΤΕΦΑΝΟΣ</t>
  </si>
  <si>
    <t>ΓΟΥΛΙΜΗ</t>
  </si>
  <si>
    <t>ΜΠΟΥΣΙΑ</t>
  </si>
  <si>
    <t>ΠΑΛΑΙΟΘΟΔΩΡΟΥ</t>
  </si>
  <si>
    <t>ΑΡΓΥΡΩ</t>
  </si>
  <si>
    <t>ΜΠΑΡΛΟΥ</t>
  </si>
  <si>
    <t>ΑΡΙΣΤΕΙΔΗΣ</t>
  </si>
  <si>
    <t>ΣΚΟΠΕΛΙΤΟΥ</t>
  </si>
  <si>
    <t>ΕΛΕΝΗ ΙΩΑΝΝΑ</t>
  </si>
  <si>
    <t>ΚΑΛΟΓΕΡΟΠΟΥΛΟΣ</t>
  </si>
  <si>
    <t>ΑΛΕΞΑΝΔΡΟΣ</t>
  </si>
  <si>
    <t>ΖΑΒΟΓΙΑΝΝΗ</t>
  </si>
  <si>
    <t>ΚΟΛΛΥΡΟΥ</t>
  </si>
  <si>
    <t>ΓΙΑΛΑΜΑΣ</t>
  </si>
  <si>
    <t>ΜΑΡΙΟΣ</t>
  </si>
  <si>
    <t>ΜΑΡΓΑΡΗΣ</t>
  </si>
  <si>
    <t>ΠΕΤΡΟΠΟΥΛΟΣ</t>
  </si>
  <si>
    <t>ΜΟΥΡΙΚΗΣ</t>
  </si>
  <si>
    <t>ΠΟΛΥΔΩΡΟΣ</t>
  </si>
  <si>
    <t>ΧΑΙΡΙΚΑΚΗ</t>
  </si>
  <si>
    <t>ΑΝΤΩΝΙΟΣ</t>
  </si>
  <si>
    <t>ΓΙΑΝΝΙΚΟΠΟΥΛΟΥ</t>
  </si>
  <si>
    <t>ΦΩΤΑΚΟΠΟΥΛΟΥ</t>
  </si>
  <si>
    <t>ΑΓΓΕΛΟΠΟΥΛΟΥ</t>
  </si>
  <si>
    <t>ΚΑΡΑΓΚΟΥΝΗ</t>
  </si>
  <si>
    <t>ΚΑΝΙΣΤΡΑ</t>
  </si>
  <si>
    <t>ΛΑΡΔΑ</t>
  </si>
  <si>
    <t>ΕΥΦΗΜΙΑ</t>
  </si>
  <si>
    <t>ΚΙΜΩΝ</t>
  </si>
  <si>
    <t>ΛΑΤΣΗ</t>
  </si>
  <si>
    <t>ΔΗΜΗΤΡΑ</t>
  </si>
  <si>
    <t>ΠΑΠΑΔΗΜΗΤΡΟΠΟΥΛΟΥ</t>
  </si>
  <si>
    <t>ΜΙΚΕΟΓΛΟΥ</t>
  </si>
  <si>
    <t>ΡΟΖΑΛΙΑ</t>
  </si>
  <si>
    <t>ΗΛΙΑΔΗ</t>
  </si>
  <si>
    <t>ΑΡΑΒΑΝΗΣ</t>
  </si>
  <si>
    <t>ΑΧΙΛΛΕΑΣ</t>
  </si>
  <si>
    <t>ΣΙΝΟΥ</t>
  </si>
  <si>
    <t>ΦΑΡΜΑΚΗ</t>
  </si>
  <si>
    <t>ΠΑΠΑΝΙΚΟΛΑΟΥ</t>
  </si>
  <si>
    <t>ΠΕΡΙΑΝΔΡ</t>
  </si>
  <si>
    <t>ΣΩΡΡΑΣ</t>
  </si>
  <si>
    <t>ΑΝΤΩΝΑΚΟΠΟΥΛΟΥ</t>
  </si>
  <si>
    <t>ΤΣΑΦΟΓΙΑΝΝΗ</t>
  </si>
  <si>
    <t>ΜΠΟΚΑΡΗ</t>
  </si>
  <si>
    <t>ΣΤΑΜΑΤΗ</t>
  </si>
  <si>
    <t>ΤΣΙΠΙΑΝΙΤΗ</t>
  </si>
  <si>
    <t>ΕΥΣΤΑΘΙΑ</t>
  </si>
  <si>
    <t>ΛΟΥΚΟΠΟΥΛΟΥ</t>
  </si>
  <si>
    <t>ΜΙΧΟΥ</t>
  </si>
  <si>
    <t>ΔΙΟΝΥΣΙΑ</t>
  </si>
  <si>
    <t>ΠΑΠΑΣΤΑΥΡΟΥ</t>
  </si>
  <si>
    <t>ΑΝΑΣΤΑΣΙΟΥ</t>
  </si>
  <si>
    <t>ΑΛΠΟΧΩΡΙΤΗ</t>
  </si>
  <si>
    <t>ΤΣΟΥΤΣΑΝΗΣ</t>
  </si>
  <si>
    <t>ΑΡΓΥΡΙΑΔΗ</t>
  </si>
  <si>
    <t>ΑΜΑΛΙΑ</t>
  </si>
  <si>
    <t>ΠΑΥΛΟΥ</t>
  </si>
  <si>
    <t>ΜΑΡΙΑΝΘΗ</t>
  </si>
  <si>
    <t>ΜΟΥΡΤΖΗ</t>
  </si>
  <si>
    <t>ΖΑΧΑΡΟΠΟΥΛΟΥ</t>
  </si>
  <si>
    <t>ΕΥΣΤΑΘΙΟΥ</t>
  </si>
  <si>
    <t>ΒΕΝΕΤΙΑ</t>
  </si>
  <si>
    <t>ΜΑΥΡΟΕΙΔΗ</t>
  </si>
  <si>
    <t>ΕΛΕΟΝΩΡΑ</t>
  </si>
  <si>
    <t>ΦΟΥΣΕΚΗΣ</t>
  </si>
  <si>
    <t>ΚΑΤΣΙΚΑΡΕΛΗΣ</t>
  </si>
  <si>
    <t>ΒΛΑΧΟΠΟΥΛΟΥ</t>
  </si>
  <si>
    <t>ΚΑΡΑΓΕΩΡΓΟΠΟΥΛΟΥ</t>
  </si>
  <si>
    <t>ΚΑΧΡΙΛΑ</t>
  </si>
  <si>
    <t>ΑΡΙΣΤΟΤΕΛΗΣ</t>
  </si>
  <si>
    <t>ΠΑΣΧΟΥ</t>
  </si>
  <si>
    <t>ΚΟΥΡΚΟΥΤΑ</t>
  </si>
  <si>
    <t>ΑΝΔΡΕΟΠΟΥΛΟΥ</t>
  </si>
  <si>
    <t>ΧΑΛΛΑ</t>
  </si>
  <si>
    <t>ΝΑΥΣΙΚΑ</t>
  </si>
  <si>
    <t>ΝΤΟΥΚΑΣ</t>
  </si>
  <si>
    <t>ΕΥΣΤΑΘΙΟΣ</t>
  </si>
  <si>
    <t>ΦΩΚΑ</t>
  </si>
  <si>
    <t>ΤΣΙΓΚΟΥΝΗ</t>
  </si>
  <si>
    <t>ΤΡΙΓΚΑ</t>
  </si>
  <si>
    <t>ΛΕΒΕΝΤΟΠΟΥΛΟΣ</t>
  </si>
  <si>
    <t>ΤΖΑΝΗ</t>
  </si>
  <si>
    <t>ΕΥΑΝΘΙΑ</t>
  </si>
  <si>
    <t>ΛΑΜΠΡΑΚΑΚΗ</t>
  </si>
  <si>
    <t>ΜΑΥΡΟΜΜΑΤΗ</t>
  </si>
  <si>
    <t>ΑΠΟΣΤΟΛΟΣ</t>
  </si>
  <si>
    <t>ΖΑΦΕΙΡΑΚΟΠΟΥΛΟΣ</t>
  </si>
  <si>
    <t>ΚΟΥΚΛΗ</t>
  </si>
  <si>
    <t>ΤΣΑΡΑΒΟΥΛΗ</t>
  </si>
  <si>
    <t>ΠΑΝΑΓΟΠΟΥΛΟΥ</t>
  </si>
  <si>
    <t>ΣΑΝΗ</t>
  </si>
  <si>
    <t>ΧΑΝΤΖΟΓΛΟΥ</t>
  </si>
  <si>
    <t>ΑΘΑΝΑΣΟΠΟΥΛΟΥ</t>
  </si>
  <si>
    <t>ΜΕΤΑΞΑ</t>
  </si>
  <si>
    <t>ΑΠΟΣΤΟΛΟΠΟΥΛΟΥ</t>
  </si>
  <si>
    <t>ΣΩΤΗΡΙΟΣ</t>
  </si>
  <si>
    <t>ΑΛΑΤΣΑΤΙΑΝΟΣ</t>
  </si>
  <si>
    <t>ΚΥΡΙΑΚΟΣ</t>
  </si>
  <si>
    <t>ΜΑΡΟΥΔΑ</t>
  </si>
  <si>
    <t>ΚΩΝ</t>
  </si>
  <si>
    <t>ΜΟΝΤΖΟΛΗ</t>
  </si>
  <si>
    <t>ΕΥΜΟΡΦΙΑ</t>
  </si>
  <si>
    <t>ΒΛΑΧΟΥ</t>
  </si>
  <si>
    <t>ΟΛΓΑ</t>
  </si>
  <si>
    <t>ΘΕΟΦΑΝΗΣ</t>
  </si>
  <si>
    <t>ΒΕΡΓΕΤΗ</t>
  </si>
  <si>
    <t>ΠΟΛΥΔΩΡΟΠΟΥΛΟΥ</t>
  </si>
  <si>
    <t>ΑΛΙΚΗ</t>
  </si>
  <si>
    <t>ΝΙΩΤΗ</t>
  </si>
  <si>
    <t>ΜΟΡΙΑ ΤΕΚΝΩΝ</t>
  </si>
  <si>
    <t>ΓΡΗΓΟΡΟΠΟΥΛΟΥ</t>
  </si>
  <si>
    <t xml:space="preserve"> </t>
  </si>
  <si>
    <t>ΣΑΨΑΝΗ</t>
  </si>
  <si>
    <t>ΤΟΠΟΘΕΤΗΣΗ</t>
  </si>
  <si>
    <t>ΠΡ. ΠΥΣΠΕ</t>
  </si>
  <si>
    <t>3ο ΟΛΟΗΜΕΡΟ ΔΗΜΟΤΙΚΟ ΣΧΟΛΕΙΟ ΠΑΤΡΩΝ</t>
  </si>
  <si>
    <t>ΔΗΜΟΤΙΚΟ ΣΧΟΛΕΙΟ ΚΑΤΩ ΜΑΖΑΡΑΚΙΟΥ</t>
  </si>
  <si>
    <t>2ο ΔΗΜΟΤΙΚΟ ΣΧΟΛΕΙΟ ΚΑΤΩ ΑΧΑΪΑΣ</t>
  </si>
  <si>
    <t>45ο ΔΗΜΟΤΙΚΟ ΣΧΟΛΕΙΟ ΠΑΤΡΩΝ</t>
  </si>
  <si>
    <t>ΟΛΟΗΜΕΡΟ ΔΗΜΟΤΙΚΟ ΣΧΟΛΕΙΟ ΧΑΛΑΝΔΡΙΤΣΑΣ</t>
  </si>
  <si>
    <t>ΟΛΟΗΜΕΡΟ ΔΗΜΟΤΙΚΟ ΣΧΟΛΕΙΟ ΑΒΥΘΟΥ</t>
  </si>
  <si>
    <t>ΔΗΜΟΤΙΚΌ ΣΧΟΛΕΊΟ ΡΙΟΛΟY</t>
  </si>
  <si>
    <t>62ο ΟΛΟΗΜΕΡΟ ΔΗΜΟΤΙΚΟ ΣΧΟΛΕΙΟ ΠΑΤΡΑ</t>
  </si>
  <si>
    <t>12/Θ ΟΛΟΗΜΕΡΟ ΔΗΜΟΤΙΚΟ ΣΧΟΛΕΙΟ 2ο ΑΙΓΙΟΥ</t>
  </si>
  <si>
    <t>12ο ΔΗΜΟΤΙΚΟ ΠΑΤΡΩΝ</t>
  </si>
  <si>
    <t>ΔΗΜΟΤΙΚΟ ΣΧΟΛΕΙΟ ΣΕΛΙΑΝΙΤΙΚΩΝ</t>
  </si>
  <si>
    <t>42ο ΟΛΟΗΜΕΡΟ ΔΗΜΟΤΙΚΟ ΣΧΟΛΕΙΟ ΠΑΤΡΩΝ</t>
  </si>
  <si>
    <t>ΟΛΟΗΜΕΡΟ ΔΗΜΟΤΙΚΟ ΣΧΟΛΕΙΟ ΚΛΕΙΤΟΡΙΑΣ</t>
  </si>
  <si>
    <t>39ο ΔΗΜΟΤΙΚΟ ΣΧΟΛΕΙΟ ΠΑΤΡΩΝ</t>
  </si>
  <si>
    <t>12ο ΔΗΜΟΤΙΚΟ ΣΧΟΛΕΙΟ ΠΑΤΡΑΣ</t>
  </si>
  <si>
    <t>ΟΛΟΗΜΕΡΟ ΔΗΜΟΤΙΚΟ ΣΧΟΛΕΙΟ ΑΓ. ΒΑΣΙΛΕΙΟΥ</t>
  </si>
  <si>
    <t>48ο ΟΛΟΗΜΕΡΟ ΔΗΜΟΤΙΚΟ ΣΧΟΛΕΙΟ ΠΑΤΡΩΝ</t>
  </si>
  <si>
    <t>ΔΗΜΟΤΙΚΟ ΣΧΟΛΕΙΟ ΣΑΓΕΪΚΩΝ</t>
  </si>
  <si>
    <t>ΔΗΜΟΤΙΚΟ ΣΧΟΛΕΙΟ ΚΑΡΕΪΚΩΝ</t>
  </si>
  <si>
    <t>ΔΗΜΟΤΙΚΟ ΣΧΟΛΕΙΟ ΙΣΩΜΑΤΟΣ</t>
  </si>
  <si>
    <t>13ο 11/ΘΕΣΙΟ ΔΗΜΟΤΙΚΟ ΣΧΟΛΕΙΟ ΠΑΤΡΩΝ</t>
  </si>
  <si>
    <t>11ο ΟΛΟΗΜΕΡΟ ΔΗΜΟΤΙΚΟ ΣΧΟΛΕΙΟ ΠΑΤΡΩΝ - ΠΑΝΑΓΙΩΤΗΣ ΚΑΝΕΛΛΟΠΟΥΛΟΣ</t>
  </si>
  <si>
    <t>41ο ΟΛΟΗΜΕΡΟ ΔΗΜΟΤΙΚΟ ΣΧΟΛΕΙΟ ΠΑΤΡΩΝ</t>
  </si>
  <si>
    <t>1ο ΟΛΟΗΜΕΡΟ ΔΗΜΟΤΙΚΟ ΣΧΟΛΕΙΟ ΑΙΓΙΟΥ</t>
  </si>
  <si>
    <t>ΔΗΜΟΤΙΚΟ ΣΧΟΛΕΙΟ ΑΠΙΔΕΩΝΑ</t>
  </si>
  <si>
    <t>ΔΗΜΟΤΙΚΟ ΣΧΟΛΕΙΟ ΚΑΓΚΑΔΙΟΥ</t>
  </si>
  <si>
    <t>9ο ΔΗΜΟΤΙΚΟ ΣΧΟΛΕΙΟ ΑΙΓΙΟΥ</t>
  </si>
  <si>
    <t>ΔΗΜΟΤΙΚΟ ΣΧΟΛΕΙΟ ΔΕΜΕΝΙΚΩΝ</t>
  </si>
  <si>
    <t>36ο ΟΛΟΗΜΕΡΟ ΔΗΜΟΤΙΚΟ ΣΧΟΛΕΙΟ ΠΑΤΡΑΣ</t>
  </si>
  <si>
    <t>1ο ΔΗΜΟΤΙΚΟ ΣΧΟΛΕΙΟ ΠΑΡΑΛΙΑΣ</t>
  </si>
  <si>
    <t>ΔΗΜΟΤΙΚΟ ΣΧΟΛΕΙΟ ΣΤΑΥΡΟΔΡΟΜΙΟΥ</t>
  </si>
  <si>
    <t>10ο ΔΗΜΟΤΙΚΟ ΣΧΟΛΕΙΟ ΑΙΓΙΟΥ</t>
  </si>
  <si>
    <t>ΔΗΜΟΤΙΚΟ ΣΧΟΛΕΙΟ ΦΑΡΡΩΝ ΔΗΜΟΥ ΕΡΥΜΑΝΘΟΥ N. AXAIΑΣ</t>
  </si>
  <si>
    <t>3ο ΔΗΜΟΤΙΚΟ ΣΧΟΛΕΙΟ ΠΑΡΑΛΙΑΣ ΠΑΤΡΩΝ</t>
  </si>
  <si>
    <t>ΟΛΟΗΜΕΡΟ ΔΗΜΟΤΙΚΟ ΣΧΟΛΕΙΟ ΖΗΡΙΑΣ - ΔΗΜΟΤΙΚΟ ΣΧΟΛΕΙΟ ΖΗΡΙΑΣ Γ ΚΟΥΤΣΟΧΕΡΑ</t>
  </si>
  <si>
    <t>32ο ΔΗΜΟΤΙΚΟ ΣΧΟΛΕΙΟ ΠΑΤΡΩΝ</t>
  </si>
  <si>
    <t>ΔΗΜΟΤΙΚΟ ΣΧΟΛΕΙΟ ΜΕΤΟΧΙΟΥ</t>
  </si>
  <si>
    <t>51ο ΟΛΟΗΜΕΡΟ ΔΗΜΟΤΙΚΟ ΣΧΟΛΕΙΟ ΠΑΤΡΩΝ</t>
  </si>
  <si>
    <t>8ο ΔΗΜΟΤΙΚΟ ΠΑΤΡΩΝ (ΣΥΓΚΡΟΤΗΜΑ ΓΛΑΡΑΚΗ)</t>
  </si>
  <si>
    <t>2ο ΔΗΜΟΤΙΚΟ ΣΧΟΛΕΙΟ ΟΒΡΥΑΣ</t>
  </si>
  <si>
    <t>5ο ΔΗΜΟΤΙΚΟ ΣΧΟΛΕΙΟ ΑΙΓΙΟΥ "ΓΕΩΡΓΙΑ ΠΑΝΟΥΤΣΟΠΟΥΛΟΥ - ΠΑΠΑΣΗΜΑΚΟΠΟΥΛΟΥ"</t>
  </si>
  <si>
    <t>ΔΗΜΟΤΙΚΟ ΣΧΟΛΕΙΟ ΜΙΧΟΪΟΥ</t>
  </si>
  <si>
    <t>2ο ΟΛΟΗΜΕΡΟ ΔΗΜΟΤΙΚΟ ΣΧΟΛΕΙΟ ΠΑΡΑΛΙΑΣ</t>
  </si>
  <si>
    <t>1ο ΟΛΟΗΜΕΡΟ ΔΗΜΟΤΙΚΟ ΣΧΟΛΕΙΟ ΚΑΤΩ ΑΧΑΪΑΣ</t>
  </si>
  <si>
    <t>6ο ΔΗΜΟΤΙΚΟ ΣΧΟΛΕΙΟ ΠΑΤΡΩΝ</t>
  </si>
  <si>
    <t>24ο ΔΗΜΟΤΙΚΟ ΣΧΟΛΕΙΟ ΠΑΤΡΩΝ</t>
  </si>
  <si>
    <t>25ο ΔΗΜΟΤΙΚΟ ΣΧΟΛΕΙΟ ΠΑΤΡΩΝ</t>
  </si>
  <si>
    <t>ΔΗΜΟΤΙΚΟ ΣΧΟΛΕΙΟ ΑΝΩ ΑΛΙΣΣΟΥ</t>
  </si>
  <si>
    <t>11ο ΔΗΜΟΤΙΚΟ ΣΧΟΛΕΙΟ ΠΑΤΡΩΝ (ΠΑΝΑΓΙΩΤΗΣ ΚΑΝΕΛΛΟΠΟΥΛΟΣ</t>
  </si>
  <si>
    <t>18ο ΔΗΜΟΤΙΚΟ ΣΧΟΛΕΙΟ ΠΑΤΡΩΝ</t>
  </si>
  <si>
    <t>23ο ΟΛΟΗΜΕΡΟ ΔΗΜΟΤΙΚΟ ΣΧΟΛΕΙΟ ΠΑΤΡΩΝ</t>
  </si>
  <si>
    <t>ΔΗΜΟΤΙΚΟ ΣΧΟΛΕΙΟ ΡΟΔΟΔΑΦΝΗΣ</t>
  </si>
  <si>
    <t>12/θ ΔΗΜΟΤΙΚΟ ΣΧΟΛΕΙΟ ΒΡΑΧΝΑΙΙΚΩΝ</t>
  </si>
  <si>
    <t>ΟΛΟΗΜΕΡΟ ΔΗΜΟΤΙΚΟ ΣΧΟΛΕΙΟ ΛΑΠΠΑ</t>
  </si>
  <si>
    <t>ΔΗΜΟΤΙΚΟ ΣΧΟΛΕΙΟ ΕΛΙΚΗΣ</t>
  </si>
  <si>
    <t>4ο ΔΗΜΟΤΙΚΟ ΣΧΟΛΕΙΟ ΑΙΓΙΟΥ</t>
  </si>
  <si>
    <t>29ο ΔΗΜΟΤΙΚΟ ΣΧΟΛΕΙΟ ΠΑΤΡΑΣ</t>
  </si>
  <si>
    <t>3ο ΟΛΟΗΜΕΡΟ ΔΗΜΟΤΙΚΟ ΣΧΟΛΕΙΟ ΚΑΤΩ ΑΧΑΪΑΣ</t>
  </si>
  <si>
    <t>ΟΛΟΗΜΕΡΟ ΔΗΜΟΤΙΚΟ ΣΧΟΛΕΙΟ ΣΚΙΑΔΑ</t>
  </si>
  <si>
    <t>8ο ΟΛΟΗΜΕΡΟ ΔΗΜΟΤΙΚΟ ΣΧΟΛΕΙΟ ΠΑΤΡΑΣ - ΣΥΓΚΡΟΤΗΜΑ ΓΛΑΡΑΚΗ</t>
  </si>
  <si>
    <t>3ο ΔΗΜΟΤΙΚΟ ΣΧΟΛΕΙΟ ΑΙΓΙΟΥ</t>
  </si>
  <si>
    <t>29ο ΔΗΜΟΤΙΚΟ ΠΑΤΡΑΣ</t>
  </si>
  <si>
    <t>6ο ΔΗΜΟΤΙΚΟ ΣΧΟΛΕΙΟ ΑΙΓΙΟΥ</t>
  </si>
  <si>
    <t>61ο ΟΛΟΗΜΕΡΟ ΔΗΜΟΤΙΚΟ ΣΧΟΛΕΙΟ ΠΑΤΡΩΝ</t>
  </si>
  <si>
    <t>ΔΗΜΟΤΙΚΟ ΣΧΟΛΕΙΟ ΑΝΩ ΚΑΣΤΡΙΤΣΙΟΥ</t>
  </si>
  <si>
    <t>ΔΗΜΟΤΙΚΟ ΣΧΟΛΕΙΟ ΣΑΡΑΒΑΛΙΟΥ</t>
  </si>
  <si>
    <t>2ο ΟΛΟΗΜΕΡΟ ΔΗΜΟΤΙΚΟ ΣΧΟΛΕΙΟ ΠΑΤΡΩΝ - ΣΤΡΟΥΜΠΕΙΟ</t>
  </si>
  <si>
    <t>ΟΛΟΗΜΕΡΟ ΔΗΜΟΤΙΚΟ ΣΧΟΛΕΙΟ ΡΙΟΛΟΣ</t>
  </si>
  <si>
    <t>ΔΗΜΟΤΙΚΟ ΣΧΟΛΕΙΟ ΔΙΑΚΟΠΤΟΥ</t>
  </si>
  <si>
    <t>1ο ΔΗΜΟΤΙΚΟ ΠΑΤΡΩΝ</t>
  </si>
  <si>
    <t>ΔΗΜΟΤΙΚΟ ΣΧΟΛΕΙΟ ΑΓΙΟΥ ΝΙΚΟΛΑΟΥ ΣΠΑΤΩΝ</t>
  </si>
  <si>
    <t>2/Θ ΔΗΜΟΤΙΚΟ ΣΧΟΛΕΙΟ ΣΕΛΙΝΟΥΝΤΑ</t>
  </si>
  <si>
    <t>50ο ΟΛΟΗΜΕΡΟ ΔΗΜΟΤΙΚΟ ΣΧΟΛΕΙΟ ΠΑΤΡΩΝ</t>
  </si>
  <si>
    <t>47ο ΔΗΜΟΤΙΚΟ ΣΧΟΛΕΙΟ ΠΑΤΡΩΝ</t>
  </si>
  <si>
    <t>53ο ΔΗΜΟΤΙΚΟ ΣΧΟΛΕΙΟ ΠΑΤΡΩΝ</t>
  </si>
  <si>
    <t>ΔΗΜΟΤΙΚΟ ΣΧΟΛΕΙΟ ΛΑΚΚΟΠΕΤΡΑΣ</t>
  </si>
  <si>
    <t>44ο ΔΗΜΟΤΙΚΟ ΣΧΟΛΕΙΟ ΠΑΤΡΩΝ</t>
  </si>
  <si>
    <t>9ο ΟΛΟΗΜΕΡΟ ΔΗΜΟΤΙΚΟ ΣΧΟΛΕΙΟ ΠΑΤΡΩΝ - Γ. ΓΛΑΡΑΚΗΣ (ΕΤΟΔΣ)</t>
  </si>
  <si>
    <t>ΔΗΜΟΤΙΚΟ ΣΧΟΛΕΙΟ ΒΛΑΣΙΑΣ</t>
  </si>
  <si>
    <t>ΔΗΜΟΤΙΚΟ ΣΧΟΛΕΙΟ ΤΕΜΕΝΗΣ ΑΙΓΙΟΥ</t>
  </si>
  <si>
    <t>46ο ΔΗΜΟΤΙΚΟ ΣΧΟΛΕΙΟ ΠΑΤΡΩΝ</t>
  </si>
  <si>
    <t>55ο ΔΗΜΟΤΙΚΟ ΣΧΟΛΕΙΟ ΠΑΤΡΩΝ</t>
  </si>
  <si>
    <t>1ο ΕΙΔΙΚΟ ΔΗΜΟΤΙΚΟ ΣΧΟΛΕΙΟ ΠΑΤΡΑΣ</t>
  </si>
  <si>
    <t>2ο ΔΗΜΟΤΙΚΟ ΣΧΟΛΕΙΟ ΑΚΡΑΤΑΣ</t>
  </si>
  <si>
    <t>12/ΘΕΣΙΟ ΔΗΜΟΤΙΚΟ ΣΧΟΛΕΙΟ ΚΑΛΑΒΡΥΤΩΝ</t>
  </si>
  <si>
    <t>ΟΛΟΗΜΕΡΟ ΔΗΜΟΤΙΚΟ ΣΧΟΛΕΙΟ ΚΑΜΙΝΙΩΝ</t>
  </si>
  <si>
    <t>10/ΘΕΣΙΟ ΟΛΟΗΜΕΡΟ ΔΗΜΟΤΙΚΟ ΣΧΟΛΕΙΟ ΑΒΥΘΟΥ</t>
  </si>
  <si>
    <t>ΔΗΜΟΤΙΚΟ ΣΧΟΛΕΙΟ ΛΕΟΝΤΙΟΥ</t>
  </si>
  <si>
    <t>ΔΗΜΟΤΙΚΟ ΣΧΟΛΕΙΟ ΜΑΤΑΡΑΓΚΑ</t>
  </si>
  <si>
    <t>ΟΛΟΗΜΕΡΟ ΔΗΜΟΤΙΚΟ ΣΧΟΛΕΙΟ ΚΑΜΑΡΩΝ</t>
  </si>
  <si>
    <t>ΟΛΟΗΜΕΡΟ ΔΗΜΟΤΙΚΟ ΣΧΟΛΕΙΟ ΚΑΤΩ ΜΑΖΑΡΑΚΙΟΥ</t>
  </si>
  <si>
    <t>1ο ΟΛΟΗΜΕΡΟ ΔΗΜΟΤΙΚΟ ΣΧΟΛΕΙΟ ΑΚΡΑΤΑΣ</t>
  </si>
  <si>
    <t>19ο ΔΗΜΟΤΙΚΟ ΣΧΟΛΕΙΟ ΠΑΤΡΩΝ</t>
  </si>
  <si>
    <t>ΔΗΜΟΤΙΚΟ ΣΧΟΛΕΙΟ ΑΓΙΟΥ ΒΑΣΙΛΕΙΟΥ</t>
  </si>
  <si>
    <t>17ο ΔΗΜΟΤΙΚΟ ΣΧΟΛΕΙΟ ΠΑΤΡΩΝ</t>
  </si>
  <si>
    <t>7ο ΟΛΟΗΜΕΡΟ ΔΗΜΟΤΙΚΟ ΣΧΟΛΕΙΟ ΠΑΤΡΑΣ</t>
  </si>
  <si>
    <t>ΔΗΜΟΤΙΚΟ ΣΧΟΛΕΙΟ ΠΕΤΣΑΚΩΝ</t>
  </si>
  <si>
    <t>21ο ΟΛΟΗΜΕΡΟ ΔΗΜΟΤΙΚΟ ΣΧΟΛΕΙΟ ΠΑΤΡΩΝ</t>
  </si>
  <si>
    <t>ΔΗΜΟΤΙΚΟ ΣΧΟΛΕΙΟ ΛΙΜΝΟΧΩΡΙΟΥ</t>
  </si>
  <si>
    <t>56ο ΟΛΟΗΜΕΡΟ ΔΗΜΟΤΙΚΟ ΣΧΟΛΕΙΟ ΠΑΤΡΩΝ</t>
  </si>
  <si>
    <t>ΟΛΟΗΜΕΡΟ ΔΗΜΟΤΙΚΟ ΣΧΟΛΕΙΟ ΕΡΥΜΑΝΘΕΙΑΣ</t>
  </si>
  <si>
    <t>ΟΛΟΗΜΕΡΟ ΔΗΜΟΤΙΚΟ ΣΧΟΛΕΙΟ ΚΑΛΛΙΘΕΑΣ ΠΑΤΡΩΝ</t>
  </si>
  <si>
    <t>ΔΗΜΟΤΙΚΟ ΣΧΟΛΕΙΟ ΚΑΛΑΜΙΑ</t>
  </si>
  <si>
    <t>1ο ΔΗΜΟΤΙΚΟ ΣΧΟΛΕΙΟ ΠΑΤΡΩΝ</t>
  </si>
  <si>
    <t>ΔΗΜΟΤΙΚΟ ΣΧΟΛΕΙΟ ΑΡΑΧΩΒΙΤΙΚΩΝ</t>
  </si>
  <si>
    <t>8ο ΔΗΜΟΤΙΚΟ ΣΧΟΛΕΙΟ ΑΙΓΙΟΥ</t>
  </si>
  <si>
    <t>22ο ΔΗΜΟΤΙΚΟ ΣΧΟΛΕΙΟ ΠΑΤΡΩΝ</t>
  </si>
  <si>
    <t>14ο ΔΗΜΟΤΙΚΟ ΣΧΟΛΕΙΟ ΠΑΤΡΩΝ</t>
  </si>
  <si>
    <t>ΔΗΜΟΤΙΚΟ ΣΧΟΛΕΙΟ ΠΟΡΤΩΝ</t>
  </si>
  <si>
    <t>3ο ΕΙΔΙΚΟ ΔΗΜΟΤΙΚΟ ΣΧΟΛΕΙΟ ΠΑΤΡΩΝ - ΠΙΚΠΑ</t>
  </si>
  <si>
    <t>40ο ΔΗΜΟΤΙΚΟ ΣΧΟΛΕΙΟ ΠΑΤΡΩΝ</t>
  </si>
  <si>
    <t>ΆΛΛΟ ΠΥΣΠΕ</t>
  </si>
  <si>
    <t>3ο ΔΗΜΟΤΙΚΟ ΑΙΓΙΟΥ</t>
  </si>
  <si>
    <t>ΟΛΟΗΜΕΡΟ ΔΗΜΟΤΙΚΟ ΣΧΟΛΕΙΟ ΣΚΕΠΑΣΤΟΥ</t>
  </si>
  <si>
    <t>8ο ΔΗΜΟΤΙΚΟ ΑΙΓΙΟΥ</t>
  </si>
  <si>
    <t>2/ΘΕΣΙΟ ΔΗΜΟΤΙΚΟ ΣΧΟΛΕΙΟ ΦΡΑΓΚΑ</t>
  </si>
  <si>
    <t>ΠΑΤΡΩΝΥΜΟ</t>
  </si>
  <si>
    <t>ΟΡΓΑΝΙΚΗ</t>
  </si>
  <si>
    <t xml:space="preserve">5ο Δ.Σ. ΑΙΓΙΟΥ </t>
  </si>
  <si>
    <t>Δ.Σ. ΚΑΛΑΒΡΥΤΩΝ</t>
  </si>
  <si>
    <t>Δ..Σ. ΣΑΓΑΙΙΚΩΝ</t>
  </si>
  <si>
    <t>Δ.Σ. ΠΕΤΣΑΚΩΝ</t>
  </si>
  <si>
    <t>Δ.Σ. ΨΩΦΙΔΑΣ</t>
  </si>
  <si>
    <t>9ο Δ.Σ. ΑΙΓΙΟΥ</t>
  </si>
  <si>
    <t>9ο Δ.Σ ΑΙΓΙΟΥ</t>
  </si>
  <si>
    <t xml:space="preserve">Δ.Σ. ΣΕΛΙΑΝΙΤΙΚΩΝ </t>
  </si>
  <si>
    <t>1ο Δ.Σ ΑΚΡΑΤΑΣ</t>
  </si>
  <si>
    <t>Δ.Σ. ΕΛΑΙΩΝΑ</t>
  </si>
  <si>
    <t>Δ.Σ. ΣΚΙΑΔΑ</t>
  </si>
  <si>
    <t>Δ.Σ. ΦΡΑΓΚΑ</t>
  </si>
  <si>
    <t>Δ.Σ. ΣΑΓΑΙΙΚΩΝ</t>
  </si>
  <si>
    <t>Δ.Σ. ΒΕΛΙΤΣΩΝ</t>
  </si>
  <si>
    <t>Δ.Σ. ΡΙΟΛΟΥ</t>
  </si>
  <si>
    <t>Δ.Σ. ΣΚΕΠΑΣΤΟΥ</t>
  </si>
  <si>
    <t>13ο Δ.Σ. ΠΑΤΡΩΝ(ΑΡΣΗ ΥΠΕΡΑΡΙΘΜΙΑΣ)</t>
  </si>
  <si>
    <t>ΑΝΑΚΛΗΣΗ ΑΙΤΗΣΗΣ</t>
  </si>
  <si>
    <t>ΔΕΝ ΜΕΤΑΚΙΝΕΙΤΑΙ</t>
  </si>
  <si>
    <t>Δ..Σ. ΛΑΠΠΑ</t>
  </si>
  <si>
    <t>2ο Δ.Σ. ΚΑΤΩ ΑΧΑΪΑΣ (ΚΑΤΑ ΠΡ.)</t>
  </si>
  <si>
    <t>50ο Δ.Σ. ΠΑΤΡΩΝ (ΚΑΤΑ ΠΡ.)</t>
  </si>
  <si>
    <t>51ο Δ.Σ. ΠΑΤΡΩΝ (ΚΑΤΑ ΠΡ.)</t>
  </si>
  <si>
    <t>1ο Δ.Σ. ΚΑΤΩ ΑΧΑΪΑΣ (ΚΑΤΑ ΠΡ.)</t>
  </si>
  <si>
    <t>ΠΡ.54/2-11-2017</t>
  </si>
  <si>
    <t>2ο Δ.Σ. ΟΒΡΥΑΣ (ΚΑΤΑ ΠΡ.)</t>
  </si>
  <si>
    <t>13ο 11/ΘΕΣΙΟ ΔΗΜΟΤΙΚΟ ΣΧΟΛΕΙΟ ΠΑΤΡΩΝ/2ο Δ.Σ. ΟΒΡΥΑΣ(Λ.Υ )</t>
  </si>
  <si>
    <t>ΔΗΜΟΤΙΚΟ ΣΧΟΛΕΙΟ ΚΟΥΛΟΥΡΑΣ ΑΙΓΙΑΛΕΙΑΣ/Δ.Σ. ΕΛΑΙΩΝΑ (Λ.Υ)</t>
  </si>
  <si>
    <t>ΔΗΜΟΤΙΚΟ ΣΧΟΛΕΙΟ ΕΛΙΚΗΣ/1ο Δ.Σ ΑΚΡΑΤΑΣ(Λ.Υ.)</t>
  </si>
  <si>
    <t>1ο ΔΗΜΟΤΙΚΟ ΑΙΓΙΟΥ/5ο Δ.Σ. ΑΙΓΙΟΥ(Λ.Υ)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</si>
</sst>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0" xfId="0" applyFill="1"/>
    <xf numFmtId="0" fontId="2" fillId="0" borderId="1" xfId="1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6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5" fillId="0" borderId="0" xfId="0" applyFont="1" applyFill="1"/>
    <xf numFmtId="0" fontId="2" fillId="0" borderId="1" xfId="1" applyFont="1" applyFill="1" applyBorder="1" applyAlignment="1"/>
    <xf numFmtId="0" fontId="1" fillId="0" borderId="1" xfId="1" applyFont="1" applyFill="1" applyBorder="1"/>
    <xf numFmtId="0" fontId="7" fillId="0" borderId="1" xfId="1" applyFont="1" applyFill="1" applyBorder="1" applyAlignment="1">
      <alignment wrapText="1"/>
    </xf>
    <xf numFmtId="0" fontId="0" fillId="0" borderId="0" xfId="0" applyFont="1" applyFill="1"/>
    <xf numFmtId="0" fontId="1" fillId="0" borderId="0" xfId="0" applyFont="1" applyFill="1"/>
    <xf numFmtId="0" fontId="0" fillId="2" borderId="1" xfId="0" applyFill="1" applyBorder="1"/>
  </cellXfs>
  <cellStyles count="2">
    <cellStyle name="Κανονικό" xfId="0" builtinId="0"/>
    <cellStyle name="Κανονικό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66"/>
  <sheetViews>
    <sheetView tabSelected="1" zoomScaleNormal="100" workbookViewId="0">
      <selection activeCell="D1" sqref="D1"/>
    </sheetView>
  </sheetViews>
  <sheetFormatPr defaultRowHeight="15"/>
  <cols>
    <col min="1" max="1" width="4.42578125" style="1" bestFit="1" customWidth="1"/>
    <col min="2" max="2" width="1.42578125" style="1" hidden="1" customWidth="1"/>
    <col min="3" max="3" width="6.85546875" style="1" customWidth="1"/>
    <col min="4" max="4" width="14.7109375" style="1" customWidth="1"/>
    <col min="5" max="5" width="11" style="1" customWidth="1"/>
    <col min="6" max="6" width="2.28515625" style="1" hidden="1" customWidth="1"/>
    <col min="7" max="7" width="12.28515625" style="19" customWidth="1"/>
    <col min="8" max="8" width="5.140625" style="1" hidden="1" customWidth="1"/>
    <col min="9" max="9" width="4.85546875" style="1" hidden="1" customWidth="1"/>
    <col min="10" max="10" width="5.42578125" style="1" hidden="1" customWidth="1"/>
    <col min="11" max="12" width="8.42578125" style="1" hidden="1" customWidth="1"/>
    <col min="13" max="13" width="9.140625" style="1" hidden="1" customWidth="1"/>
    <col min="14" max="14" width="5.5703125" style="1" hidden="1" customWidth="1"/>
    <col min="15" max="15" width="5.140625" style="1" customWidth="1"/>
    <col min="16" max="16" width="4.85546875" style="1" customWidth="1"/>
    <col min="17" max="17" width="3.140625" style="1" customWidth="1"/>
    <col min="18" max="18" width="3.42578125" style="1" customWidth="1"/>
    <col min="19" max="19" width="7.85546875" style="1" customWidth="1"/>
    <col min="20" max="20" width="4.85546875" style="1" customWidth="1"/>
    <col min="21" max="21" width="8" style="1" customWidth="1"/>
    <col min="22" max="25" width="3.5703125" style="1" customWidth="1"/>
    <col min="26" max="26" width="5.140625" style="1" customWidth="1"/>
    <col min="27" max="32" width="4.7109375" style="1" customWidth="1"/>
    <col min="33" max="33" width="6" style="1" customWidth="1"/>
    <col min="34" max="34" width="5.7109375" style="1" customWidth="1"/>
    <col min="35" max="35" width="6.140625" style="1" customWidth="1"/>
    <col min="36" max="36" width="6.42578125" style="1" customWidth="1"/>
    <col min="37" max="37" width="6.140625" style="1" customWidth="1"/>
    <col min="38" max="38" width="6.28515625" style="1" customWidth="1"/>
    <col min="39" max="39" width="36.7109375" style="1" bestFit="1" customWidth="1"/>
    <col min="40" max="40" width="15.42578125" style="1" bestFit="1" customWidth="1"/>
    <col min="41" max="41" width="10.7109375" style="1" customWidth="1"/>
    <col min="42" max="16384" width="9.140625" style="1"/>
  </cols>
  <sheetData>
    <row r="1" spans="1:40" ht="176.25">
      <c r="A1" s="3" t="s">
        <v>0</v>
      </c>
      <c r="B1" s="6" t="s">
        <v>1</v>
      </c>
      <c r="C1" s="10" t="s">
        <v>2</v>
      </c>
      <c r="D1" s="10" t="s">
        <v>3</v>
      </c>
      <c r="E1" s="10" t="s">
        <v>4</v>
      </c>
      <c r="F1" s="10" t="s">
        <v>546</v>
      </c>
      <c r="G1" s="10" t="s">
        <v>547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11" t="s">
        <v>10</v>
      </c>
      <c r="N1" s="11" t="s">
        <v>11</v>
      </c>
      <c r="O1" s="6" t="s">
        <v>12</v>
      </c>
      <c r="P1" s="6" t="s">
        <v>13</v>
      </c>
      <c r="Q1" s="6" t="s">
        <v>424</v>
      </c>
      <c r="R1" s="6" t="s">
        <v>14</v>
      </c>
      <c r="S1" s="10" t="s">
        <v>15</v>
      </c>
      <c r="T1" s="6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6" t="s">
        <v>22</v>
      </c>
      <c r="AA1" s="6" t="s">
        <v>23</v>
      </c>
      <c r="AB1" s="6" t="s">
        <v>24</v>
      </c>
      <c r="AC1" s="6" t="s">
        <v>25</v>
      </c>
      <c r="AD1" s="6" t="s">
        <v>26</v>
      </c>
      <c r="AE1" s="6" t="s">
        <v>27</v>
      </c>
      <c r="AF1" s="6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2" t="s">
        <v>428</v>
      </c>
      <c r="AN1" s="12" t="s">
        <v>429</v>
      </c>
    </row>
    <row r="2" spans="1:40" ht="16.5" customHeight="1">
      <c r="A2" s="3">
        <v>1</v>
      </c>
      <c r="B2" s="2" t="s">
        <v>35</v>
      </c>
      <c r="C2" s="2">
        <v>607085</v>
      </c>
      <c r="D2" s="2" t="s">
        <v>271</v>
      </c>
      <c r="E2" s="2" t="s">
        <v>114</v>
      </c>
      <c r="F2" s="2" t="s">
        <v>48</v>
      </c>
      <c r="G2" s="9" t="s">
        <v>574</v>
      </c>
      <c r="H2" s="2">
        <v>14</v>
      </c>
      <c r="I2" s="2">
        <v>3</v>
      </c>
      <c r="J2" s="2">
        <v>17</v>
      </c>
      <c r="K2" s="4">
        <f>H2</f>
        <v>14</v>
      </c>
      <c r="L2" s="4">
        <f>IF(J2&gt;14,I2+1,I2)</f>
        <v>4</v>
      </c>
      <c r="M2" s="4">
        <f>K2+L2/12</f>
        <v>14.333333333333334</v>
      </c>
      <c r="N2" s="4">
        <f>TRUNC((IF(M2&gt;20,(M2-20)*2+10+15,(IF(M2&gt;10,(M2-10)*1.5+10,M2*1)))),3)</f>
        <v>16.5</v>
      </c>
      <c r="O2" s="2">
        <v>16.5</v>
      </c>
      <c r="P2" s="2">
        <v>0</v>
      </c>
      <c r="Q2" s="2">
        <v>0</v>
      </c>
      <c r="R2" s="2">
        <v>4</v>
      </c>
      <c r="S2" s="2" t="s">
        <v>42</v>
      </c>
      <c r="T2" s="2">
        <v>0</v>
      </c>
      <c r="U2" s="2">
        <v>0</v>
      </c>
      <c r="V2" s="3"/>
      <c r="W2" s="3"/>
      <c r="X2" s="3"/>
      <c r="Y2" s="3"/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5">
        <f t="shared" ref="AG2:AG65" si="0">O2+P2+Q2+Z2+AA2+AB2</f>
        <v>16.5</v>
      </c>
      <c r="AH2" s="5">
        <f t="shared" ref="AH2:AH65" si="1">AG2+IF(S2="ΠΑΤΡΕΩΝ",4,0)+IF(U2="ΠΑΤΡΕΩΝ",10,0)+IF(AD2="ΠΑΤΡΕΩΝ",AC2,0)+IF(AF2="ΠΑΤΡΕΩΝ",AE2,0)</f>
        <v>20.5</v>
      </c>
      <c r="AI2" s="5">
        <f t="shared" ref="AI2:AI65" si="2">AG2+IF(S2="ΔΥΤΙΚΗΣ ΑΧΑΪΑΣ",4,0)+IF(U2="ΔΥΤΙΚΗΣ ΑΧΑΪΑΣ",10,0)+IF(AD2="ΔΥΤΙΚΗΣ ΑΧΑΪΑΣ",AC2,0)+IF(AF2="ΔΥΤΙΚΗΣ ΑΧΑΪΑΣ",AE2,0)</f>
        <v>16.5</v>
      </c>
      <c r="AJ2" s="5">
        <f t="shared" ref="AJ2:AJ65" si="3">AG2+IF(S2="ΑΙΓΙΑΛΕΙΑΣ",4,0)+IF(U2="ΑΙΓΙΑΛΕΙΑΣ",10,0)+IF(AD2="ΑΙΓΙΑΛΕΙΑΣ",AC2,0)+IF(AF2="ΑΙΓΙΑΛΕΙΑΣ",AE2,0)</f>
        <v>16.5</v>
      </c>
      <c r="AK2" s="5">
        <f t="shared" ref="AK2:AK65" si="4">AG2+IF(S2="ΕΡΥΜΑΝΘΟΥ",4,0)+IF(U2="ΕΡΥΜΑΝΘΟΥ",10,0)+IF(AD2="ΕΡΥΜΑΝΘΟΥ",AC2,0)+IF(AF2="ΕΡΥΜΑΝΘΟΥ",AE2,0)</f>
        <v>16.5</v>
      </c>
      <c r="AL2" s="5">
        <f t="shared" ref="AL2:AL65" si="5">AG2+IF(S2="ΚΑΛΑΒΡΥΤΩΝ",4,0)+IF(U2="ΚΑΛΑΒΡΥΤΩΝ",10,0)+IF(AD2="ΚΑΛΑΒΡΥΤΩΝ",AC2,0)+IF(AF2="ΚΑΛΑΒΡΥΤΩΝ",AE2,0)</f>
        <v>16.5</v>
      </c>
      <c r="AM2" s="8" t="s">
        <v>564</v>
      </c>
      <c r="AN2" s="8" t="s">
        <v>572</v>
      </c>
    </row>
    <row r="3" spans="1:40" ht="16.5" customHeight="1">
      <c r="A3" s="3">
        <v>2</v>
      </c>
      <c r="B3" s="3" t="s">
        <v>35</v>
      </c>
      <c r="C3" s="3">
        <v>594276</v>
      </c>
      <c r="D3" s="3" t="s">
        <v>45</v>
      </c>
      <c r="E3" s="3" t="s">
        <v>46</v>
      </c>
      <c r="F3" s="3">
        <v>1</v>
      </c>
      <c r="G3" s="3" t="s">
        <v>541</v>
      </c>
      <c r="H3" s="7">
        <v>16</v>
      </c>
      <c r="I3" s="7">
        <v>9</v>
      </c>
      <c r="J3" s="7">
        <v>4</v>
      </c>
      <c r="K3" s="7">
        <f>H3</f>
        <v>16</v>
      </c>
      <c r="L3" s="7">
        <f>IF(J3&gt;14,I3+1,I3)</f>
        <v>9</v>
      </c>
      <c r="M3" s="7">
        <f>K3+L3/12</f>
        <v>16.75</v>
      </c>
      <c r="N3" s="7">
        <f>TRUNC((IF(M3&gt;20,(M3-20)*2+10+15,(IF(M3&gt;10,(M3-10)*1.5+10,M3*1)))),3)</f>
        <v>20.125</v>
      </c>
      <c r="O3" s="3">
        <v>20.125</v>
      </c>
      <c r="P3" s="3">
        <v>4</v>
      </c>
      <c r="Q3" s="3">
        <v>11</v>
      </c>
      <c r="R3" s="3">
        <v>0</v>
      </c>
      <c r="S3" s="3"/>
      <c r="T3" s="3">
        <v>10</v>
      </c>
      <c r="U3" s="3" t="s">
        <v>42</v>
      </c>
      <c r="V3" s="3">
        <v>0</v>
      </c>
      <c r="W3" s="3">
        <v>0</v>
      </c>
      <c r="X3" s="3">
        <v>0</v>
      </c>
      <c r="Y3" s="3">
        <v>1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5">
        <f t="shared" si="0"/>
        <v>35.125</v>
      </c>
      <c r="AH3" s="3">
        <f t="shared" si="1"/>
        <v>45.125</v>
      </c>
      <c r="AI3" s="3">
        <f t="shared" si="2"/>
        <v>35.125</v>
      </c>
      <c r="AJ3" s="3">
        <f t="shared" si="3"/>
        <v>35.125</v>
      </c>
      <c r="AK3" s="3">
        <f t="shared" si="4"/>
        <v>35.125</v>
      </c>
      <c r="AL3" s="3">
        <f t="shared" si="5"/>
        <v>35.125</v>
      </c>
      <c r="AM3" s="8" t="s">
        <v>569</v>
      </c>
      <c r="AN3" s="8" t="s">
        <v>572</v>
      </c>
    </row>
    <row r="4" spans="1:40" ht="16.5" customHeight="1">
      <c r="A4" s="3">
        <v>3</v>
      </c>
      <c r="B4" s="3" t="s">
        <v>35</v>
      </c>
      <c r="C4" s="3">
        <v>621398</v>
      </c>
      <c r="D4" s="3" t="s">
        <v>43</v>
      </c>
      <c r="E4" s="3" t="s">
        <v>44</v>
      </c>
      <c r="F4" s="3">
        <v>1</v>
      </c>
      <c r="G4" s="3" t="s">
        <v>541</v>
      </c>
      <c r="H4" s="7">
        <v>14</v>
      </c>
      <c r="I4" s="7">
        <v>8</v>
      </c>
      <c r="J4" s="7">
        <v>0</v>
      </c>
      <c r="K4" s="7">
        <f>H4</f>
        <v>14</v>
      </c>
      <c r="L4" s="7">
        <f>IF(J4&gt;14,I4+1,I4)</f>
        <v>8</v>
      </c>
      <c r="M4" s="7">
        <f>K4+L4/12</f>
        <v>14.666666666666666</v>
      </c>
      <c r="N4" s="7">
        <f>TRUNC((IF(M4&gt;20,(M4-20)*2+10+15,(IF(M4&gt;10,(M4-10)*1.5+10,M4*1)))),3)</f>
        <v>17</v>
      </c>
      <c r="O4" s="3">
        <v>17</v>
      </c>
      <c r="P4" s="3">
        <v>4</v>
      </c>
      <c r="Q4" s="3">
        <v>5</v>
      </c>
      <c r="R4" s="3">
        <v>4</v>
      </c>
      <c r="S4" s="3" t="s">
        <v>42</v>
      </c>
      <c r="T4" s="3">
        <v>0</v>
      </c>
      <c r="U4" s="3"/>
      <c r="V4" s="3">
        <v>0</v>
      </c>
      <c r="W4" s="3">
        <v>1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5">
        <f t="shared" si="0"/>
        <v>26</v>
      </c>
      <c r="AH4" s="3">
        <f t="shared" si="1"/>
        <v>30</v>
      </c>
      <c r="AI4" s="3">
        <f t="shared" si="2"/>
        <v>26</v>
      </c>
      <c r="AJ4" s="3">
        <f t="shared" si="3"/>
        <v>26</v>
      </c>
      <c r="AK4" s="3">
        <f t="shared" si="4"/>
        <v>26</v>
      </c>
      <c r="AL4" s="3">
        <f t="shared" si="5"/>
        <v>26</v>
      </c>
      <c r="AM4" s="8" t="s">
        <v>568</v>
      </c>
      <c r="AN4" s="8" t="s">
        <v>572</v>
      </c>
    </row>
    <row r="5" spans="1:40" ht="16.5" customHeight="1">
      <c r="A5" s="3">
        <v>4</v>
      </c>
      <c r="B5" s="2" t="s">
        <v>35</v>
      </c>
      <c r="C5" s="2">
        <v>605864</v>
      </c>
      <c r="D5" s="2" t="s">
        <v>191</v>
      </c>
      <c r="E5" s="2" t="s">
        <v>98</v>
      </c>
      <c r="F5" s="2" t="s">
        <v>75</v>
      </c>
      <c r="G5" s="9" t="s">
        <v>432</v>
      </c>
      <c r="H5" s="2">
        <v>14</v>
      </c>
      <c r="I5" s="2">
        <v>4</v>
      </c>
      <c r="J5" s="2">
        <v>11</v>
      </c>
      <c r="K5" s="4">
        <f>H5</f>
        <v>14</v>
      </c>
      <c r="L5" s="4">
        <f>IF(J5&gt;14,I5+1,I5)</f>
        <v>4</v>
      </c>
      <c r="M5" s="4">
        <f>K5+L5/12</f>
        <v>14.333333333333334</v>
      </c>
      <c r="N5" s="4">
        <f>TRUNC((IF(M5&gt;20,(M5-20)*2+10+15,(IF(M5&gt;10,(M5-10)*1.5+10,M5*1)))),3)</f>
        <v>16.5</v>
      </c>
      <c r="O5" s="2">
        <v>16.5</v>
      </c>
      <c r="P5" s="2">
        <v>0</v>
      </c>
      <c r="Q5" s="2">
        <v>0</v>
      </c>
      <c r="R5" s="2">
        <v>4</v>
      </c>
      <c r="S5" s="2" t="s">
        <v>42</v>
      </c>
      <c r="T5" s="2">
        <v>0</v>
      </c>
      <c r="U5" s="2">
        <v>0</v>
      </c>
      <c r="V5" s="3"/>
      <c r="W5" s="3"/>
      <c r="X5" s="3"/>
      <c r="Y5" s="3"/>
      <c r="Z5" s="2">
        <v>2</v>
      </c>
      <c r="AA5" s="2">
        <v>0</v>
      </c>
      <c r="AB5" s="2">
        <v>5</v>
      </c>
      <c r="AC5" s="2">
        <v>0</v>
      </c>
      <c r="AD5" s="2">
        <v>0</v>
      </c>
      <c r="AE5" s="2">
        <v>0</v>
      </c>
      <c r="AF5" s="2">
        <v>0</v>
      </c>
      <c r="AG5" s="5">
        <f t="shared" si="0"/>
        <v>23.5</v>
      </c>
      <c r="AH5" s="5">
        <f t="shared" si="1"/>
        <v>27.5</v>
      </c>
      <c r="AI5" s="5">
        <f t="shared" si="2"/>
        <v>23.5</v>
      </c>
      <c r="AJ5" s="5">
        <f t="shared" si="3"/>
        <v>23.5</v>
      </c>
      <c r="AK5" s="5">
        <f t="shared" si="4"/>
        <v>23.5</v>
      </c>
      <c r="AL5" s="5">
        <f t="shared" si="5"/>
        <v>23.5</v>
      </c>
      <c r="AM5" s="8" t="s">
        <v>570</v>
      </c>
      <c r="AN5" s="8" t="s">
        <v>572</v>
      </c>
    </row>
    <row r="6" spans="1:40" ht="16.5" customHeight="1">
      <c r="A6" s="3">
        <v>5</v>
      </c>
      <c r="B6" s="2" t="s">
        <v>35</v>
      </c>
      <c r="C6" s="2">
        <v>617850</v>
      </c>
      <c r="D6" s="2" t="s">
        <v>139</v>
      </c>
      <c r="E6" s="2" t="s">
        <v>129</v>
      </c>
      <c r="F6" s="2" t="s">
        <v>140</v>
      </c>
      <c r="G6" s="9" t="s">
        <v>473</v>
      </c>
      <c r="H6" s="2">
        <v>10</v>
      </c>
      <c r="I6" s="2">
        <v>7</v>
      </c>
      <c r="J6" s="2">
        <v>8</v>
      </c>
      <c r="K6" s="4">
        <f>H6</f>
        <v>10</v>
      </c>
      <c r="L6" s="4">
        <f>IF(J6&gt;14,I6+1,I6)</f>
        <v>7</v>
      </c>
      <c r="M6" s="4">
        <f>K6+L6/12</f>
        <v>10.583333333333334</v>
      </c>
      <c r="N6" s="4">
        <f>TRUNC((IF(M6&gt;20,(M6-20)*2+10+15,(IF(M6&gt;10,(M6-10)*1.5+10,M6*1)))),3)</f>
        <v>10.875</v>
      </c>
      <c r="O6" s="2">
        <v>10.875</v>
      </c>
      <c r="P6" s="2">
        <v>4</v>
      </c>
      <c r="Q6" s="2">
        <v>0</v>
      </c>
      <c r="R6" s="2">
        <v>4</v>
      </c>
      <c r="S6" s="2" t="s">
        <v>42</v>
      </c>
      <c r="T6" s="2">
        <v>0</v>
      </c>
      <c r="U6" s="2">
        <v>0</v>
      </c>
      <c r="V6" s="3"/>
      <c r="W6" s="3"/>
      <c r="X6" s="3"/>
      <c r="Y6" s="3"/>
      <c r="Z6" s="2">
        <v>0</v>
      </c>
      <c r="AA6" s="2">
        <v>0</v>
      </c>
      <c r="AB6" s="2">
        <v>5</v>
      </c>
      <c r="AC6" s="2">
        <v>0</v>
      </c>
      <c r="AD6" s="2">
        <v>0</v>
      </c>
      <c r="AE6" s="2">
        <v>0</v>
      </c>
      <c r="AF6" s="2">
        <v>0</v>
      </c>
      <c r="AG6" s="5">
        <f t="shared" si="0"/>
        <v>19.875</v>
      </c>
      <c r="AH6" s="5">
        <f t="shared" si="1"/>
        <v>23.875</v>
      </c>
      <c r="AI6" s="5">
        <f t="shared" si="2"/>
        <v>19.875</v>
      </c>
      <c r="AJ6" s="5">
        <f t="shared" si="3"/>
        <v>19.875</v>
      </c>
      <c r="AK6" s="5">
        <f t="shared" si="4"/>
        <v>19.875</v>
      </c>
      <c r="AL6" s="5">
        <f t="shared" si="5"/>
        <v>19.875</v>
      </c>
      <c r="AM6" s="20" t="s">
        <v>573</v>
      </c>
      <c r="AN6" s="8" t="s">
        <v>572</v>
      </c>
    </row>
    <row r="7" spans="1:40" ht="16.5" customHeight="1">
      <c r="A7" s="3">
        <v>6</v>
      </c>
      <c r="B7" s="2" t="s">
        <v>35</v>
      </c>
      <c r="C7" s="3">
        <v>621045</v>
      </c>
      <c r="D7" s="3" t="s">
        <v>427</v>
      </c>
      <c r="E7" s="3" t="s">
        <v>44</v>
      </c>
      <c r="F7" s="3"/>
      <c r="G7" s="3" t="s">
        <v>541</v>
      </c>
      <c r="H7" s="3"/>
      <c r="I7" s="3"/>
      <c r="J7" s="3"/>
      <c r="K7" s="3"/>
      <c r="L7" s="3"/>
      <c r="M7" s="3"/>
      <c r="N7" s="3">
        <v>9.5830000000000002</v>
      </c>
      <c r="O7" s="3">
        <v>9.5830000000000002</v>
      </c>
      <c r="P7" s="3">
        <v>0</v>
      </c>
      <c r="Q7" s="3">
        <v>0</v>
      </c>
      <c r="R7" s="3">
        <v>4</v>
      </c>
      <c r="S7" s="13" t="s">
        <v>42</v>
      </c>
      <c r="T7" s="3">
        <v>0</v>
      </c>
      <c r="U7" s="3">
        <v>0</v>
      </c>
      <c r="V7" s="3"/>
      <c r="W7" s="3"/>
      <c r="X7" s="3"/>
      <c r="Y7" s="3"/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f t="shared" si="0"/>
        <v>9.5830000000000002</v>
      </c>
      <c r="AH7" s="3">
        <f t="shared" si="1"/>
        <v>13.583</v>
      </c>
      <c r="AI7" s="3">
        <f t="shared" si="2"/>
        <v>9.5830000000000002</v>
      </c>
      <c r="AJ7" s="3">
        <f t="shared" si="3"/>
        <v>9.5830000000000002</v>
      </c>
      <c r="AK7" s="3">
        <f t="shared" si="4"/>
        <v>9.5830000000000002</v>
      </c>
      <c r="AL7" s="3">
        <f t="shared" si="5"/>
        <v>9.5830000000000002</v>
      </c>
      <c r="AM7" s="8" t="s">
        <v>571</v>
      </c>
      <c r="AN7" s="8" t="s">
        <v>572</v>
      </c>
    </row>
    <row r="8" spans="1:40" ht="16.5" customHeight="1">
      <c r="A8" s="3">
        <v>7</v>
      </c>
      <c r="B8" s="2" t="s">
        <v>35</v>
      </c>
      <c r="C8" s="2">
        <v>557587</v>
      </c>
      <c r="D8" s="2" t="s">
        <v>329</v>
      </c>
      <c r="E8" s="2" t="s">
        <v>75</v>
      </c>
      <c r="F8" s="2" t="s">
        <v>48</v>
      </c>
      <c r="G8" s="9" t="s">
        <v>575</v>
      </c>
      <c r="H8" s="2">
        <v>31</v>
      </c>
      <c r="I8" s="2">
        <v>4</v>
      </c>
      <c r="J8" s="2">
        <v>5</v>
      </c>
      <c r="K8" s="4">
        <f t="shared" ref="K8:K37" si="6">H8</f>
        <v>31</v>
      </c>
      <c r="L8" s="4">
        <f t="shared" ref="L8:L37" si="7">IF(J8&gt;14,I8+1,I8)</f>
        <v>4</v>
      </c>
      <c r="M8" s="4">
        <f t="shared" ref="M8:M37" si="8">K8+L8/12</f>
        <v>31.333333333333332</v>
      </c>
      <c r="N8" s="4">
        <f t="shared" ref="N8:N37" si="9">TRUNC((IF(M8&gt;20,(M8-20)*2+10+15,(IF(M8&gt;10,(M8-10)*1.5+10,M8*1)))),3)</f>
        <v>47.665999999999997</v>
      </c>
      <c r="O8" s="2">
        <v>47.665999999999997</v>
      </c>
      <c r="P8" s="2">
        <v>4</v>
      </c>
      <c r="Q8" s="2">
        <v>0</v>
      </c>
      <c r="R8" s="2">
        <v>4</v>
      </c>
      <c r="S8" s="3" t="s">
        <v>60</v>
      </c>
      <c r="T8" s="2">
        <v>0</v>
      </c>
      <c r="U8" s="2">
        <v>0</v>
      </c>
      <c r="V8" s="3"/>
      <c r="W8" s="3"/>
      <c r="X8" s="3"/>
      <c r="Y8" s="3"/>
      <c r="Z8" s="2">
        <v>0</v>
      </c>
      <c r="AA8" s="2">
        <v>0</v>
      </c>
      <c r="AB8" s="2">
        <v>30</v>
      </c>
      <c r="AC8" s="2">
        <v>0</v>
      </c>
      <c r="AD8" s="2">
        <v>0</v>
      </c>
      <c r="AE8" s="2">
        <v>0</v>
      </c>
      <c r="AF8" s="2">
        <v>0</v>
      </c>
      <c r="AG8" s="5">
        <f t="shared" si="0"/>
        <v>81.665999999999997</v>
      </c>
      <c r="AH8" s="5">
        <f t="shared" si="1"/>
        <v>81.665999999999997</v>
      </c>
      <c r="AI8" s="5">
        <f t="shared" si="2"/>
        <v>81.665999999999997</v>
      </c>
      <c r="AJ8" s="5">
        <f t="shared" si="3"/>
        <v>85.665999999999997</v>
      </c>
      <c r="AK8" s="5">
        <f t="shared" si="4"/>
        <v>81.665999999999997</v>
      </c>
      <c r="AL8" s="5">
        <f t="shared" si="5"/>
        <v>81.665999999999997</v>
      </c>
      <c r="AM8" s="8" t="s">
        <v>548</v>
      </c>
      <c r="AN8" s="8" t="s">
        <v>572</v>
      </c>
    </row>
    <row r="9" spans="1:40" ht="16.5" customHeight="1">
      <c r="A9" s="3">
        <v>8</v>
      </c>
      <c r="B9" s="2" t="s">
        <v>35</v>
      </c>
      <c r="C9" s="2">
        <v>559698</v>
      </c>
      <c r="D9" s="2" t="s">
        <v>50</v>
      </c>
      <c r="E9" s="2" t="s">
        <v>105</v>
      </c>
      <c r="F9" s="2" t="s">
        <v>113</v>
      </c>
      <c r="G9" s="9" t="s">
        <v>522</v>
      </c>
      <c r="H9" s="2">
        <v>30</v>
      </c>
      <c r="I9" s="2">
        <v>9</v>
      </c>
      <c r="J9" s="2">
        <v>24</v>
      </c>
      <c r="K9" s="4">
        <f t="shared" si="6"/>
        <v>30</v>
      </c>
      <c r="L9" s="4">
        <f t="shared" si="7"/>
        <v>10</v>
      </c>
      <c r="M9" s="4">
        <f t="shared" si="8"/>
        <v>30.833333333333332</v>
      </c>
      <c r="N9" s="4">
        <f t="shared" si="9"/>
        <v>46.665999999999997</v>
      </c>
      <c r="O9" s="2">
        <v>46.665999999999997</v>
      </c>
      <c r="P9" s="2">
        <v>4</v>
      </c>
      <c r="Q9" s="2">
        <v>11</v>
      </c>
      <c r="R9" s="2">
        <v>4</v>
      </c>
      <c r="S9" s="2" t="s">
        <v>42</v>
      </c>
      <c r="T9" s="2">
        <v>0</v>
      </c>
      <c r="U9" s="2">
        <v>0</v>
      </c>
      <c r="V9" s="3"/>
      <c r="W9" s="3"/>
      <c r="X9" s="3"/>
      <c r="Y9" s="3"/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5">
        <f t="shared" si="0"/>
        <v>61.665999999999997</v>
      </c>
      <c r="AH9" s="5">
        <f t="shared" si="1"/>
        <v>65.665999999999997</v>
      </c>
      <c r="AI9" s="5">
        <f t="shared" si="2"/>
        <v>61.665999999999997</v>
      </c>
      <c r="AJ9" s="5">
        <f t="shared" si="3"/>
        <v>61.665999999999997</v>
      </c>
      <c r="AK9" s="5">
        <f t="shared" si="4"/>
        <v>61.665999999999997</v>
      </c>
      <c r="AL9" s="5">
        <f t="shared" si="5"/>
        <v>61.665999999999997</v>
      </c>
      <c r="AM9" s="8" t="s">
        <v>566</v>
      </c>
      <c r="AN9" s="8" t="s">
        <v>572</v>
      </c>
    </row>
    <row r="10" spans="1:40" ht="16.5" customHeight="1">
      <c r="A10" s="3">
        <v>9</v>
      </c>
      <c r="B10" s="3" t="s">
        <v>35</v>
      </c>
      <c r="C10" s="3">
        <v>556846</v>
      </c>
      <c r="D10" s="3" t="s">
        <v>47</v>
      </c>
      <c r="E10" s="3" t="s">
        <v>48</v>
      </c>
      <c r="F10" s="3">
        <v>1</v>
      </c>
      <c r="G10" s="3" t="s">
        <v>541</v>
      </c>
      <c r="H10" s="7">
        <v>30</v>
      </c>
      <c r="I10" s="7">
        <v>0</v>
      </c>
      <c r="J10" s="7">
        <v>10</v>
      </c>
      <c r="K10" s="7">
        <f t="shared" si="6"/>
        <v>30</v>
      </c>
      <c r="L10" s="7">
        <f t="shared" si="7"/>
        <v>0</v>
      </c>
      <c r="M10" s="7">
        <f t="shared" si="8"/>
        <v>30</v>
      </c>
      <c r="N10" s="7">
        <f t="shared" si="9"/>
        <v>45</v>
      </c>
      <c r="O10" s="3">
        <v>45</v>
      </c>
      <c r="P10" s="3">
        <v>4</v>
      </c>
      <c r="Q10" s="3">
        <v>11</v>
      </c>
      <c r="R10" s="3">
        <v>4</v>
      </c>
      <c r="S10" s="3" t="s">
        <v>42</v>
      </c>
      <c r="T10" s="3">
        <v>10</v>
      </c>
      <c r="U10" s="3" t="s">
        <v>42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5">
        <f t="shared" si="0"/>
        <v>60</v>
      </c>
      <c r="AH10" s="3">
        <f t="shared" si="1"/>
        <v>74</v>
      </c>
      <c r="AI10" s="3">
        <f t="shared" si="2"/>
        <v>60</v>
      </c>
      <c r="AJ10" s="3">
        <f t="shared" si="3"/>
        <v>60</v>
      </c>
      <c r="AK10" s="3">
        <f t="shared" si="4"/>
        <v>60</v>
      </c>
      <c r="AL10" s="3">
        <f t="shared" si="5"/>
        <v>60</v>
      </c>
      <c r="AM10" s="8" t="s">
        <v>562</v>
      </c>
      <c r="AN10" s="8" t="s">
        <v>572</v>
      </c>
    </row>
    <row r="11" spans="1:40" ht="16.5" customHeight="1">
      <c r="A11" s="3">
        <v>10</v>
      </c>
      <c r="B11" s="2" t="s">
        <v>35</v>
      </c>
      <c r="C11" s="2">
        <v>553114</v>
      </c>
      <c r="D11" s="2" t="s">
        <v>284</v>
      </c>
      <c r="E11" s="2" t="s">
        <v>75</v>
      </c>
      <c r="F11" s="2" t="s">
        <v>53</v>
      </c>
      <c r="G11" s="9" t="s">
        <v>456</v>
      </c>
      <c r="H11" s="2">
        <v>32</v>
      </c>
      <c r="I11" s="2">
        <v>7</v>
      </c>
      <c r="J11" s="2">
        <v>24</v>
      </c>
      <c r="K11" s="4">
        <f t="shared" si="6"/>
        <v>32</v>
      </c>
      <c r="L11" s="4">
        <f t="shared" si="7"/>
        <v>8</v>
      </c>
      <c r="M11" s="4">
        <f t="shared" si="8"/>
        <v>32.666666666666664</v>
      </c>
      <c r="N11" s="4">
        <f t="shared" si="9"/>
        <v>50.332999999999998</v>
      </c>
      <c r="O11" s="2">
        <v>50.332999999999998</v>
      </c>
      <c r="P11" s="2">
        <v>4</v>
      </c>
      <c r="Q11" s="2">
        <v>5</v>
      </c>
      <c r="R11" s="2">
        <v>4</v>
      </c>
      <c r="S11" s="3" t="s">
        <v>60</v>
      </c>
      <c r="T11" s="2">
        <v>10</v>
      </c>
      <c r="U11" s="3" t="s">
        <v>60</v>
      </c>
      <c r="V11" s="3"/>
      <c r="W11" s="3"/>
      <c r="X11" s="3"/>
      <c r="Y11" s="3"/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5">
        <f t="shared" si="0"/>
        <v>59.332999999999998</v>
      </c>
      <c r="AH11" s="5">
        <f t="shared" si="1"/>
        <v>59.332999999999998</v>
      </c>
      <c r="AI11" s="5">
        <f t="shared" si="2"/>
        <v>59.332999999999998</v>
      </c>
      <c r="AJ11" s="5">
        <f t="shared" si="3"/>
        <v>73.332999999999998</v>
      </c>
      <c r="AK11" s="5">
        <f t="shared" si="4"/>
        <v>59.332999999999998</v>
      </c>
      <c r="AL11" s="5">
        <f t="shared" si="5"/>
        <v>59.332999999999998</v>
      </c>
      <c r="AM11" s="8" t="s">
        <v>548</v>
      </c>
      <c r="AN11" s="8" t="s">
        <v>572</v>
      </c>
    </row>
    <row r="12" spans="1:40" ht="16.5" customHeight="1">
      <c r="A12" s="3">
        <v>11</v>
      </c>
      <c r="B12" s="2" t="s">
        <v>35</v>
      </c>
      <c r="C12" s="2">
        <v>578734</v>
      </c>
      <c r="D12" s="2" t="s">
        <v>117</v>
      </c>
      <c r="E12" s="2" t="s">
        <v>118</v>
      </c>
      <c r="F12" s="2" t="s">
        <v>119</v>
      </c>
      <c r="G12" s="9" t="s">
        <v>430</v>
      </c>
      <c r="H12" s="2">
        <v>25</v>
      </c>
      <c r="I12" s="2">
        <v>5</v>
      </c>
      <c r="J12" s="2">
        <v>25</v>
      </c>
      <c r="K12" s="4">
        <f t="shared" si="6"/>
        <v>25</v>
      </c>
      <c r="L12" s="4">
        <f t="shared" si="7"/>
        <v>6</v>
      </c>
      <c r="M12" s="4">
        <f t="shared" si="8"/>
        <v>25.5</v>
      </c>
      <c r="N12" s="4">
        <f t="shared" si="9"/>
        <v>36</v>
      </c>
      <c r="O12" s="2">
        <v>36</v>
      </c>
      <c r="P12" s="2">
        <v>4</v>
      </c>
      <c r="Q12" s="2">
        <v>19</v>
      </c>
      <c r="R12" s="2">
        <v>4</v>
      </c>
      <c r="S12" s="2" t="s">
        <v>42</v>
      </c>
      <c r="T12" s="2">
        <v>0</v>
      </c>
      <c r="U12" s="2">
        <v>0</v>
      </c>
      <c r="V12" s="3"/>
      <c r="W12" s="3"/>
      <c r="X12" s="3"/>
      <c r="Y12" s="3"/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5">
        <f t="shared" si="0"/>
        <v>59</v>
      </c>
      <c r="AH12" s="5">
        <f t="shared" si="1"/>
        <v>63</v>
      </c>
      <c r="AI12" s="5">
        <f t="shared" si="2"/>
        <v>59</v>
      </c>
      <c r="AJ12" s="5">
        <f t="shared" si="3"/>
        <v>59</v>
      </c>
      <c r="AK12" s="5">
        <f t="shared" si="4"/>
        <v>59</v>
      </c>
      <c r="AL12" s="5">
        <f t="shared" si="5"/>
        <v>59</v>
      </c>
      <c r="AM12" s="8" t="s">
        <v>565</v>
      </c>
      <c r="AN12" s="8" t="s">
        <v>572</v>
      </c>
    </row>
    <row r="13" spans="1:40" ht="16.5" customHeight="1">
      <c r="A13" s="3">
        <v>12</v>
      </c>
      <c r="B13" s="2" t="s">
        <v>35</v>
      </c>
      <c r="C13" s="2">
        <v>578479</v>
      </c>
      <c r="D13" s="2" t="s">
        <v>306</v>
      </c>
      <c r="E13" s="2" t="s">
        <v>187</v>
      </c>
      <c r="F13" s="2" t="s">
        <v>96</v>
      </c>
      <c r="G13" s="9" t="s">
        <v>445</v>
      </c>
      <c r="H13" s="2">
        <v>23</v>
      </c>
      <c r="I13" s="2">
        <v>1</v>
      </c>
      <c r="J13" s="2">
        <v>14</v>
      </c>
      <c r="K13" s="4">
        <f t="shared" si="6"/>
        <v>23</v>
      </c>
      <c r="L13" s="4">
        <f t="shared" si="7"/>
        <v>1</v>
      </c>
      <c r="M13" s="4">
        <f t="shared" si="8"/>
        <v>23.083333333333332</v>
      </c>
      <c r="N13" s="4">
        <f t="shared" si="9"/>
        <v>31.166</v>
      </c>
      <c r="O13" s="2">
        <v>31.166</v>
      </c>
      <c r="P13" s="2">
        <v>4</v>
      </c>
      <c r="Q13" s="2">
        <v>19</v>
      </c>
      <c r="R13" s="2">
        <v>4</v>
      </c>
      <c r="S13" s="2" t="s">
        <v>42</v>
      </c>
      <c r="T13" s="2">
        <v>10</v>
      </c>
      <c r="U13" s="2" t="s">
        <v>42</v>
      </c>
      <c r="V13" s="3"/>
      <c r="W13" s="3"/>
      <c r="X13" s="3"/>
      <c r="Y13" s="3"/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5">
        <f t="shared" si="0"/>
        <v>54.165999999999997</v>
      </c>
      <c r="AH13" s="5">
        <f t="shared" si="1"/>
        <v>68.165999999999997</v>
      </c>
      <c r="AI13" s="5">
        <f t="shared" si="2"/>
        <v>54.165999999999997</v>
      </c>
      <c r="AJ13" s="5">
        <f t="shared" si="3"/>
        <v>54.165999999999997</v>
      </c>
      <c r="AK13" s="5">
        <f t="shared" si="4"/>
        <v>54.165999999999997</v>
      </c>
      <c r="AL13" s="5">
        <f t="shared" si="5"/>
        <v>54.165999999999997</v>
      </c>
      <c r="AM13" s="8" t="s">
        <v>566</v>
      </c>
      <c r="AN13" s="8" t="s">
        <v>572</v>
      </c>
    </row>
    <row r="14" spans="1:40" ht="16.5" customHeight="1">
      <c r="A14" s="3">
        <v>13</v>
      </c>
      <c r="B14" s="2" t="s">
        <v>35</v>
      </c>
      <c r="C14" s="2">
        <v>621169</v>
      </c>
      <c r="D14" s="2" t="s">
        <v>399</v>
      </c>
      <c r="E14" s="2" t="s">
        <v>49</v>
      </c>
      <c r="F14" s="2" t="s">
        <v>400</v>
      </c>
      <c r="G14" s="9" t="s">
        <v>507</v>
      </c>
      <c r="H14" s="2">
        <v>9</v>
      </c>
      <c r="I14" s="2">
        <v>0</v>
      </c>
      <c r="J14" s="2">
        <v>1</v>
      </c>
      <c r="K14" s="4">
        <f t="shared" si="6"/>
        <v>9</v>
      </c>
      <c r="L14" s="4">
        <f t="shared" si="7"/>
        <v>0</v>
      </c>
      <c r="M14" s="4">
        <f t="shared" si="8"/>
        <v>9</v>
      </c>
      <c r="N14" s="4">
        <f t="shared" si="9"/>
        <v>9</v>
      </c>
      <c r="O14" s="2">
        <v>9</v>
      </c>
      <c r="P14" s="2">
        <v>4</v>
      </c>
      <c r="Q14" s="2">
        <v>11</v>
      </c>
      <c r="R14" s="2">
        <v>4</v>
      </c>
      <c r="S14" s="2" t="s">
        <v>42</v>
      </c>
      <c r="T14" s="2">
        <v>10</v>
      </c>
      <c r="U14" s="2" t="s">
        <v>42</v>
      </c>
      <c r="V14" s="3"/>
      <c r="W14" s="3"/>
      <c r="X14" s="3"/>
      <c r="Y14" s="3"/>
      <c r="Z14" s="2">
        <v>0</v>
      </c>
      <c r="AA14" s="2">
        <v>0</v>
      </c>
      <c r="AB14" s="2">
        <v>30</v>
      </c>
      <c r="AC14" s="2">
        <v>0</v>
      </c>
      <c r="AD14" s="2">
        <v>0</v>
      </c>
      <c r="AE14" s="2">
        <v>0</v>
      </c>
      <c r="AF14" s="2">
        <v>0</v>
      </c>
      <c r="AG14" s="5">
        <f t="shared" si="0"/>
        <v>54</v>
      </c>
      <c r="AH14" s="5">
        <f t="shared" si="1"/>
        <v>68</v>
      </c>
      <c r="AI14" s="5">
        <f t="shared" si="2"/>
        <v>54</v>
      </c>
      <c r="AJ14" s="5">
        <f t="shared" si="3"/>
        <v>54</v>
      </c>
      <c r="AK14" s="5">
        <f t="shared" si="4"/>
        <v>54</v>
      </c>
      <c r="AL14" s="5">
        <f t="shared" si="5"/>
        <v>54</v>
      </c>
      <c r="AM14" s="8" t="s">
        <v>566</v>
      </c>
      <c r="AN14" s="8" t="s">
        <v>572</v>
      </c>
    </row>
    <row r="15" spans="1:40" ht="16.5" customHeight="1">
      <c r="A15" s="3">
        <v>14</v>
      </c>
      <c r="B15" s="2" t="s">
        <v>35</v>
      </c>
      <c r="C15" s="2">
        <v>557057</v>
      </c>
      <c r="D15" s="2" t="s">
        <v>183</v>
      </c>
      <c r="E15" s="2" t="s">
        <v>79</v>
      </c>
      <c r="F15" s="2" t="s">
        <v>181</v>
      </c>
      <c r="G15" s="9" t="s">
        <v>465</v>
      </c>
      <c r="H15" s="2">
        <v>32</v>
      </c>
      <c r="I15" s="2">
        <v>6</v>
      </c>
      <c r="J15" s="2">
        <v>12</v>
      </c>
      <c r="K15" s="4">
        <f t="shared" si="6"/>
        <v>32</v>
      </c>
      <c r="L15" s="4">
        <f t="shared" si="7"/>
        <v>6</v>
      </c>
      <c r="M15" s="4">
        <f t="shared" si="8"/>
        <v>32.5</v>
      </c>
      <c r="N15" s="4">
        <f t="shared" si="9"/>
        <v>50</v>
      </c>
      <c r="O15" s="2">
        <v>50</v>
      </c>
      <c r="P15" s="2">
        <v>4</v>
      </c>
      <c r="Q15" s="2">
        <v>0</v>
      </c>
      <c r="R15" s="2">
        <v>4</v>
      </c>
      <c r="S15" s="2" t="s">
        <v>42</v>
      </c>
      <c r="T15" s="2">
        <v>10</v>
      </c>
      <c r="U15" s="2" t="s">
        <v>42</v>
      </c>
      <c r="V15" s="3"/>
      <c r="W15" s="3"/>
      <c r="X15" s="3"/>
      <c r="Y15" s="3"/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5">
        <f t="shared" si="0"/>
        <v>54</v>
      </c>
      <c r="AH15" s="5">
        <f t="shared" si="1"/>
        <v>68</v>
      </c>
      <c r="AI15" s="5">
        <f t="shared" si="2"/>
        <v>54</v>
      </c>
      <c r="AJ15" s="5">
        <f t="shared" si="3"/>
        <v>54</v>
      </c>
      <c r="AK15" s="5">
        <f t="shared" si="4"/>
        <v>54</v>
      </c>
      <c r="AL15" s="5">
        <f t="shared" si="5"/>
        <v>54</v>
      </c>
      <c r="AM15" s="8" t="s">
        <v>566</v>
      </c>
      <c r="AN15" s="8" t="s">
        <v>572</v>
      </c>
    </row>
    <row r="16" spans="1:40" ht="16.5" customHeight="1">
      <c r="A16" s="3">
        <v>15</v>
      </c>
      <c r="B16" s="2" t="s">
        <v>35</v>
      </c>
      <c r="C16" s="2">
        <v>578154</v>
      </c>
      <c r="D16" s="2" t="s">
        <v>346</v>
      </c>
      <c r="E16" s="2" t="s">
        <v>347</v>
      </c>
      <c r="F16" s="2" t="s">
        <v>334</v>
      </c>
      <c r="G16" s="9" t="s">
        <v>510</v>
      </c>
      <c r="H16" s="2">
        <v>25</v>
      </c>
      <c r="I16" s="2">
        <v>10</v>
      </c>
      <c r="J16" s="2">
        <v>7</v>
      </c>
      <c r="K16" s="4">
        <f t="shared" si="6"/>
        <v>25</v>
      </c>
      <c r="L16" s="4">
        <f t="shared" si="7"/>
        <v>10</v>
      </c>
      <c r="M16" s="4">
        <f t="shared" si="8"/>
        <v>25.833333333333332</v>
      </c>
      <c r="N16" s="4">
        <f t="shared" si="9"/>
        <v>36.665999999999997</v>
      </c>
      <c r="O16" s="2">
        <v>36.665999999999997</v>
      </c>
      <c r="P16" s="2">
        <v>4</v>
      </c>
      <c r="Q16" s="2">
        <v>11</v>
      </c>
      <c r="R16" s="2">
        <v>4</v>
      </c>
      <c r="S16" s="2" t="s">
        <v>42</v>
      </c>
      <c r="T16" s="2">
        <v>10</v>
      </c>
      <c r="U16" s="2" t="s">
        <v>42</v>
      </c>
      <c r="V16" s="3"/>
      <c r="W16" s="3"/>
      <c r="X16" s="3"/>
      <c r="Y16" s="3"/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5">
        <f t="shared" si="0"/>
        <v>51.665999999999997</v>
      </c>
      <c r="AH16" s="5">
        <f t="shared" si="1"/>
        <v>65.665999999999997</v>
      </c>
      <c r="AI16" s="5">
        <f t="shared" si="2"/>
        <v>51.665999999999997</v>
      </c>
      <c r="AJ16" s="5">
        <f t="shared" si="3"/>
        <v>51.665999999999997</v>
      </c>
      <c r="AK16" s="5">
        <f t="shared" si="4"/>
        <v>51.665999999999997</v>
      </c>
      <c r="AL16" s="5">
        <f t="shared" si="5"/>
        <v>51.665999999999997</v>
      </c>
      <c r="AM16" s="8" t="s">
        <v>566</v>
      </c>
      <c r="AN16" s="8" t="s">
        <v>572</v>
      </c>
    </row>
    <row r="17" spans="1:42" ht="16.5" customHeight="1">
      <c r="A17" s="3">
        <v>16</v>
      </c>
      <c r="B17" s="2" t="s">
        <v>35</v>
      </c>
      <c r="C17" s="2">
        <v>615036</v>
      </c>
      <c r="D17" s="2" t="s">
        <v>217</v>
      </c>
      <c r="E17" s="2" t="s">
        <v>151</v>
      </c>
      <c r="F17" s="2" t="s">
        <v>218</v>
      </c>
      <c r="G17" s="9" t="s">
        <v>444</v>
      </c>
      <c r="H17" s="2">
        <v>11</v>
      </c>
      <c r="I17" s="2">
        <v>8</v>
      </c>
      <c r="J17" s="2">
        <v>11</v>
      </c>
      <c r="K17" s="4">
        <f t="shared" si="6"/>
        <v>11</v>
      </c>
      <c r="L17" s="4">
        <f t="shared" si="7"/>
        <v>8</v>
      </c>
      <c r="M17" s="4">
        <f t="shared" si="8"/>
        <v>11.666666666666666</v>
      </c>
      <c r="N17" s="4">
        <f t="shared" si="9"/>
        <v>12.5</v>
      </c>
      <c r="O17" s="2">
        <v>12.5</v>
      </c>
      <c r="P17" s="2">
        <v>4</v>
      </c>
      <c r="Q17" s="2">
        <v>5</v>
      </c>
      <c r="R17" s="2">
        <v>4</v>
      </c>
      <c r="S17" s="2" t="s">
        <v>42</v>
      </c>
      <c r="T17" s="2">
        <v>0</v>
      </c>
      <c r="U17" s="2">
        <v>0</v>
      </c>
      <c r="V17" s="3"/>
      <c r="W17" s="3"/>
      <c r="X17" s="3"/>
      <c r="Y17" s="3"/>
      <c r="Z17" s="2">
        <v>0</v>
      </c>
      <c r="AA17" s="2">
        <v>0</v>
      </c>
      <c r="AB17" s="2">
        <v>30</v>
      </c>
      <c r="AC17" s="2">
        <v>0</v>
      </c>
      <c r="AD17" s="2">
        <v>0</v>
      </c>
      <c r="AE17" s="2">
        <v>0</v>
      </c>
      <c r="AF17" s="2">
        <v>0</v>
      </c>
      <c r="AG17" s="5">
        <f t="shared" si="0"/>
        <v>51.5</v>
      </c>
      <c r="AH17" s="5">
        <f t="shared" si="1"/>
        <v>55.5</v>
      </c>
      <c r="AI17" s="5">
        <f t="shared" si="2"/>
        <v>51.5</v>
      </c>
      <c r="AJ17" s="5">
        <f t="shared" si="3"/>
        <v>51.5</v>
      </c>
      <c r="AK17" s="5">
        <f t="shared" si="4"/>
        <v>51.5</v>
      </c>
      <c r="AL17" s="5">
        <f t="shared" si="5"/>
        <v>51.5</v>
      </c>
      <c r="AM17" s="8" t="s">
        <v>566</v>
      </c>
      <c r="AN17" s="8" t="s">
        <v>572</v>
      </c>
      <c r="AO17" s="14"/>
      <c r="AP17" s="1" t="s">
        <v>426</v>
      </c>
    </row>
    <row r="18" spans="1:42" ht="16.5" customHeight="1">
      <c r="A18" s="3">
        <v>17</v>
      </c>
      <c r="B18" s="2" t="s">
        <v>35</v>
      </c>
      <c r="C18" s="2">
        <v>555354</v>
      </c>
      <c r="D18" s="2" t="s">
        <v>316</v>
      </c>
      <c r="E18" s="2" t="s">
        <v>260</v>
      </c>
      <c r="F18" s="2" t="s">
        <v>163</v>
      </c>
      <c r="G18" s="9" t="s">
        <v>465</v>
      </c>
      <c r="H18" s="2">
        <v>32</v>
      </c>
      <c r="I18" s="2">
        <v>11</v>
      </c>
      <c r="J18" s="2">
        <v>20</v>
      </c>
      <c r="K18" s="4">
        <f t="shared" si="6"/>
        <v>32</v>
      </c>
      <c r="L18" s="4">
        <f t="shared" si="7"/>
        <v>12</v>
      </c>
      <c r="M18" s="4">
        <f t="shared" si="8"/>
        <v>33</v>
      </c>
      <c r="N18" s="4">
        <f t="shared" si="9"/>
        <v>51</v>
      </c>
      <c r="O18" s="2">
        <v>51</v>
      </c>
      <c r="P18" s="2">
        <v>0</v>
      </c>
      <c r="Q18" s="2">
        <v>0</v>
      </c>
      <c r="R18" s="2">
        <v>4</v>
      </c>
      <c r="S18" s="2" t="s">
        <v>42</v>
      </c>
      <c r="T18" s="2">
        <v>0</v>
      </c>
      <c r="U18" s="2">
        <v>0</v>
      </c>
      <c r="V18" s="3"/>
      <c r="W18" s="3"/>
      <c r="X18" s="3"/>
      <c r="Y18" s="3"/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5">
        <f t="shared" si="0"/>
        <v>51</v>
      </c>
      <c r="AH18" s="5">
        <f t="shared" si="1"/>
        <v>55</v>
      </c>
      <c r="AI18" s="5">
        <f t="shared" si="2"/>
        <v>51</v>
      </c>
      <c r="AJ18" s="5">
        <f t="shared" si="3"/>
        <v>51</v>
      </c>
      <c r="AK18" s="5">
        <f t="shared" si="4"/>
        <v>51</v>
      </c>
      <c r="AL18" s="5">
        <f t="shared" si="5"/>
        <v>51</v>
      </c>
      <c r="AM18" s="8" t="s">
        <v>566</v>
      </c>
      <c r="AN18" s="8" t="s">
        <v>572</v>
      </c>
    </row>
    <row r="19" spans="1:42" ht="16.5" customHeight="1">
      <c r="A19" s="3">
        <v>18</v>
      </c>
      <c r="B19" s="2" t="s">
        <v>35</v>
      </c>
      <c r="C19" s="2">
        <v>558233</v>
      </c>
      <c r="D19" s="2" t="s">
        <v>122</v>
      </c>
      <c r="E19" s="2" t="s">
        <v>75</v>
      </c>
      <c r="F19" s="2" t="s">
        <v>98</v>
      </c>
      <c r="G19" s="9" t="s">
        <v>495</v>
      </c>
      <c r="H19" s="2">
        <v>30</v>
      </c>
      <c r="I19" s="2">
        <v>9</v>
      </c>
      <c r="J19" s="2">
        <v>24</v>
      </c>
      <c r="K19" s="4">
        <f t="shared" si="6"/>
        <v>30</v>
      </c>
      <c r="L19" s="4">
        <f t="shared" si="7"/>
        <v>10</v>
      </c>
      <c r="M19" s="4">
        <f t="shared" si="8"/>
        <v>30.833333333333332</v>
      </c>
      <c r="N19" s="4">
        <f t="shared" si="9"/>
        <v>46.665999999999997</v>
      </c>
      <c r="O19" s="2">
        <v>46.665999999999997</v>
      </c>
      <c r="P19" s="2">
        <v>4</v>
      </c>
      <c r="Q19" s="2">
        <v>0</v>
      </c>
      <c r="R19" s="2">
        <v>4</v>
      </c>
      <c r="S19" s="2" t="s">
        <v>42</v>
      </c>
      <c r="T19" s="2">
        <v>10</v>
      </c>
      <c r="U19" s="2" t="s">
        <v>42</v>
      </c>
      <c r="V19" s="3"/>
      <c r="W19" s="3"/>
      <c r="X19" s="3"/>
      <c r="Y19" s="3"/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5">
        <f t="shared" si="0"/>
        <v>50.665999999999997</v>
      </c>
      <c r="AH19" s="5">
        <f t="shared" si="1"/>
        <v>64.665999999999997</v>
      </c>
      <c r="AI19" s="5">
        <f t="shared" si="2"/>
        <v>50.665999999999997</v>
      </c>
      <c r="AJ19" s="5">
        <f t="shared" si="3"/>
        <v>50.665999999999997</v>
      </c>
      <c r="AK19" s="5">
        <f t="shared" si="4"/>
        <v>50.665999999999997</v>
      </c>
      <c r="AL19" s="5">
        <f t="shared" si="5"/>
        <v>50.665999999999997</v>
      </c>
      <c r="AM19" s="8" t="s">
        <v>566</v>
      </c>
      <c r="AN19" s="8" t="s">
        <v>572</v>
      </c>
      <c r="AO19" s="14"/>
    </row>
    <row r="20" spans="1:42" ht="16.5" customHeight="1">
      <c r="A20" s="3">
        <v>19</v>
      </c>
      <c r="B20" s="2" t="s">
        <v>35</v>
      </c>
      <c r="C20" s="2">
        <v>557983</v>
      </c>
      <c r="D20" s="2" t="s">
        <v>137</v>
      </c>
      <c r="E20" s="2" t="s">
        <v>109</v>
      </c>
      <c r="F20" s="2" t="s">
        <v>48</v>
      </c>
      <c r="G20" s="9" t="s">
        <v>535</v>
      </c>
      <c r="H20" s="2">
        <v>31</v>
      </c>
      <c r="I20" s="2">
        <v>11</v>
      </c>
      <c r="J20" s="2">
        <v>19</v>
      </c>
      <c r="K20" s="4">
        <f t="shared" si="6"/>
        <v>31</v>
      </c>
      <c r="L20" s="4">
        <f t="shared" si="7"/>
        <v>12</v>
      </c>
      <c r="M20" s="4">
        <f t="shared" si="8"/>
        <v>32</v>
      </c>
      <c r="N20" s="4">
        <f t="shared" si="9"/>
        <v>49</v>
      </c>
      <c r="O20" s="2">
        <v>49</v>
      </c>
      <c r="P20" s="2">
        <v>0</v>
      </c>
      <c r="Q20" s="2">
        <v>0</v>
      </c>
      <c r="R20" s="2">
        <v>4</v>
      </c>
      <c r="S20" s="3" t="s">
        <v>60</v>
      </c>
      <c r="T20" s="2">
        <v>0</v>
      </c>
      <c r="U20" s="2">
        <v>0</v>
      </c>
      <c r="V20" s="3"/>
      <c r="W20" s="3"/>
      <c r="X20" s="3"/>
      <c r="Y20" s="3"/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5">
        <f t="shared" si="0"/>
        <v>49</v>
      </c>
      <c r="AH20" s="5">
        <f t="shared" si="1"/>
        <v>49</v>
      </c>
      <c r="AI20" s="5">
        <f t="shared" si="2"/>
        <v>49</v>
      </c>
      <c r="AJ20" s="5">
        <f t="shared" si="3"/>
        <v>53</v>
      </c>
      <c r="AK20" s="5">
        <f t="shared" si="4"/>
        <v>49</v>
      </c>
      <c r="AL20" s="5">
        <f t="shared" si="5"/>
        <v>49</v>
      </c>
      <c r="AM20" s="8" t="s">
        <v>566</v>
      </c>
      <c r="AN20" s="8" t="s">
        <v>572</v>
      </c>
    </row>
    <row r="21" spans="1:42" ht="16.5" customHeight="1">
      <c r="A21" s="3">
        <v>20</v>
      </c>
      <c r="B21" s="2" t="s">
        <v>35</v>
      </c>
      <c r="C21" s="2">
        <v>575433</v>
      </c>
      <c r="D21" s="2" t="s">
        <v>351</v>
      </c>
      <c r="E21" s="2" t="s">
        <v>49</v>
      </c>
      <c r="F21" s="2" t="s">
        <v>48</v>
      </c>
      <c r="G21" s="9" t="s">
        <v>465</v>
      </c>
      <c r="H21" s="2">
        <v>26</v>
      </c>
      <c r="I21" s="2">
        <v>8</v>
      </c>
      <c r="J21" s="2">
        <v>15</v>
      </c>
      <c r="K21" s="4">
        <f t="shared" si="6"/>
        <v>26</v>
      </c>
      <c r="L21" s="4">
        <f t="shared" si="7"/>
        <v>9</v>
      </c>
      <c r="M21" s="4">
        <f t="shared" si="8"/>
        <v>26.75</v>
      </c>
      <c r="N21" s="4">
        <f t="shared" si="9"/>
        <v>38.5</v>
      </c>
      <c r="O21" s="2">
        <v>38.5</v>
      </c>
      <c r="P21" s="2">
        <v>4</v>
      </c>
      <c r="Q21" s="2">
        <v>5</v>
      </c>
      <c r="R21" s="2">
        <v>4</v>
      </c>
      <c r="S21" s="2" t="s">
        <v>42</v>
      </c>
      <c r="T21" s="2">
        <v>10</v>
      </c>
      <c r="U21" s="2" t="s">
        <v>42</v>
      </c>
      <c r="V21" s="3"/>
      <c r="W21" s="3"/>
      <c r="X21" s="3"/>
      <c r="Y21" s="3"/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5">
        <f t="shared" si="0"/>
        <v>47.5</v>
      </c>
      <c r="AH21" s="5">
        <f t="shared" si="1"/>
        <v>61.5</v>
      </c>
      <c r="AI21" s="5">
        <f t="shared" si="2"/>
        <v>47.5</v>
      </c>
      <c r="AJ21" s="5">
        <f t="shared" si="3"/>
        <v>47.5</v>
      </c>
      <c r="AK21" s="5">
        <f t="shared" si="4"/>
        <v>47.5</v>
      </c>
      <c r="AL21" s="5">
        <f t="shared" si="5"/>
        <v>47.5</v>
      </c>
      <c r="AM21" s="8" t="s">
        <v>566</v>
      </c>
      <c r="AN21" s="8" t="s">
        <v>572</v>
      </c>
    </row>
    <row r="22" spans="1:42" ht="16.5" customHeight="1">
      <c r="A22" s="3">
        <v>21</v>
      </c>
      <c r="B22" s="2" t="s">
        <v>35</v>
      </c>
      <c r="C22" s="2">
        <v>575509</v>
      </c>
      <c r="D22" s="2" t="s">
        <v>369</v>
      </c>
      <c r="E22" s="2" t="s">
        <v>370</v>
      </c>
      <c r="F22" s="2" t="s">
        <v>96</v>
      </c>
      <c r="G22" s="9" t="s">
        <v>441</v>
      </c>
      <c r="H22" s="2">
        <v>26</v>
      </c>
      <c r="I22" s="2">
        <v>7</v>
      </c>
      <c r="J22" s="2">
        <v>24</v>
      </c>
      <c r="K22" s="4">
        <f t="shared" si="6"/>
        <v>26</v>
      </c>
      <c r="L22" s="4">
        <f t="shared" si="7"/>
        <v>8</v>
      </c>
      <c r="M22" s="4">
        <f t="shared" si="8"/>
        <v>26.666666666666668</v>
      </c>
      <c r="N22" s="4">
        <f t="shared" si="9"/>
        <v>38.332999999999998</v>
      </c>
      <c r="O22" s="2">
        <v>38.332999999999998</v>
      </c>
      <c r="P22" s="2">
        <v>4</v>
      </c>
      <c r="Q22" s="2">
        <v>5</v>
      </c>
      <c r="R22" s="2">
        <v>4</v>
      </c>
      <c r="S22" s="2" t="s">
        <v>42</v>
      </c>
      <c r="T22" s="2">
        <v>10</v>
      </c>
      <c r="U22" s="2" t="s">
        <v>42</v>
      </c>
      <c r="V22" s="3"/>
      <c r="W22" s="3"/>
      <c r="X22" s="3"/>
      <c r="Y22" s="3"/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5">
        <f t="shared" si="0"/>
        <v>47.332999999999998</v>
      </c>
      <c r="AH22" s="5">
        <f t="shared" si="1"/>
        <v>61.332999999999998</v>
      </c>
      <c r="AI22" s="5">
        <f t="shared" si="2"/>
        <v>47.332999999999998</v>
      </c>
      <c r="AJ22" s="5">
        <f t="shared" si="3"/>
        <v>47.332999999999998</v>
      </c>
      <c r="AK22" s="5">
        <f t="shared" si="4"/>
        <v>47.332999999999998</v>
      </c>
      <c r="AL22" s="5">
        <f t="shared" si="5"/>
        <v>47.332999999999998</v>
      </c>
      <c r="AM22" s="8" t="s">
        <v>566</v>
      </c>
      <c r="AN22" s="8" t="s">
        <v>572</v>
      </c>
    </row>
    <row r="23" spans="1:42" ht="16.5" customHeight="1">
      <c r="A23" s="3">
        <v>22</v>
      </c>
      <c r="B23" s="2" t="s">
        <v>35</v>
      </c>
      <c r="C23" s="2">
        <v>575461</v>
      </c>
      <c r="D23" s="2" t="s">
        <v>368</v>
      </c>
      <c r="E23" s="2" t="s">
        <v>163</v>
      </c>
      <c r="F23" s="2" t="s">
        <v>70</v>
      </c>
      <c r="G23" s="9" t="s">
        <v>441</v>
      </c>
      <c r="H23" s="2">
        <v>26</v>
      </c>
      <c r="I23" s="2">
        <v>8</v>
      </c>
      <c r="J23" s="2">
        <v>0</v>
      </c>
      <c r="K23" s="4">
        <f t="shared" si="6"/>
        <v>26</v>
      </c>
      <c r="L23" s="4">
        <f t="shared" si="7"/>
        <v>8</v>
      </c>
      <c r="M23" s="4">
        <f t="shared" si="8"/>
        <v>26.666666666666668</v>
      </c>
      <c r="N23" s="4">
        <f t="shared" si="9"/>
        <v>38.332999999999998</v>
      </c>
      <c r="O23" s="2">
        <v>38.332999999999998</v>
      </c>
      <c r="P23" s="2">
        <v>4</v>
      </c>
      <c r="Q23" s="2">
        <v>5</v>
      </c>
      <c r="R23" s="2">
        <v>4</v>
      </c>
      <c r="S23" s="2" t="s">
        <v>42</v>
      </c>
      <c r="T23" s="2">
        <v>10</v>
      </c>
      <c r="U23" s="2" t="s">
        <v>42</v>
      </c>
      <c r="V23" s="3"/>
      <c r="W23" s="3"/>
      <c r="X23" s="3"/>
      <c r="Y23" s="3"/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5">
        <f t="shared" si="0"/>
        <v>47.332999999999998</v>
      </c>
      <c r="AH23" s="5">
        <f t="shared" si="1"/>
        <v>61.332999999999998</v>
      </c>
      <c r="AI23" s="5">
        <f t="shared" si="2"/>
        <v>47.332999999999998</v>
      </c>
      <c r="AJ23" s="5">
        <f t="shared" si="3"/>
        <v>47.332999999999998</v>
      </c>
      <c r="AK23" s="5">
        <f t="shared" si="4"/>
        <v>47.332999999999998</v>
      </c>
      <c r="AL23" s="5">
        <f t="shared" si="5"/>
        <v>47.332999999999998</v>
      </c>
      <c r="AM23" s="8" t="s">
        <v>566</v>
      </c>
      <c r="AN23" s="8" t="s">
        <v>572</v>
      </c>
    </row>
    <row r="24" spans="1:42" ht="16.5" customHeight="1">
      <c r="A24" s="3">
        <v>23</v>
      </c>
      <c r="B24" s="2" t="s">
        <v>35</v>
      </c>
      <c r="C24" s="2">
        <v>556704</v>
      </c>
      <c r="D24" s="2" t="s">
        <v>161</v>
      </c>
      <c r="E24" s="2" t="s">
        <v>99</v>
      </c>
      <c r="F24" s="2" t="s">
        <v>103</v>
      </c>
      <c r="G24" s="9" t="s">
        <v>453</v>
      </c>
      <c r="H24" s="2">
        <v>30</v>
      </c>
      <c r="I24" s="2">
        <v>9</v>
      </c>
      <c r="J24" s="2">
        <v>19</v>
      </c>
      <c r="K24" s="4">
        <f t="shared" si="6"/>
        <v>30</v>
      </c>
      <c r="L24" s="4">
        <f t="shared" si="7"/>
        <v>10</v>
      </c>
      <c r="M24" s="4">
        <f t="shared" si="8"/>
        <v>30.833333333333332</v>
      </c>
      <c r="N24" s="4">
        <f t="shared" si="9"/>
        <v>46.665999999999997</v>
      </c>
      <c r="O24" s="2">
        <v>46.665999999999997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3"/>
      <c r="W24" s="3"/>
      <c r="X24" s="3"/>
      <c r="Y24" s="3"/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5">
        <f t="shared" si="0"/>
        <v>46.665999999999997</v>
      </c>
      <c r="AH24" s="5">
        <f t="shared" si="1"/>
        <v>46.665999999999997</v>
      </c>
      <c r="AI24" s="5">
        <f t="shared" si="2"/>
        <v>46.665999999999997</v>
      </c>
      <c r="AJ24" s="5">
        <f t="shared" si="3"/>
        <v>46.665999999999997</v>
      </c>
      <c r="AK24" s="5">
        <f t="shared" si="4"/>
        <v>46.665999999999997</v>
      </c>
      <c r="AL24" s="5">
        <f t="shared" si="5"/>
        <v>46.665999999999997</v>
      </c>
      <c r="AM24" s="8" t="s">
        <v>566</v>
      </c>
      <c r="AN24" s="8" t="s">
        <v>572</v>
      </c>
    </row>
    <row r="25" spans="1:42" ht="16.5" customHeight="1">
      <c r="A25" s="3">
        <v>24</v>
      </c>
      <c r="B25" s="2" t="s">
        <v>35</v>
      </c>
      <c r="C25" s="2">
        <v>563525</v>
      </c>
      <c r="D25" s="2" t="s">
        <v>233</v>
      </c>
      <c r="E25" s="2" t="s">
        <v>103</v>
      </c>
      <c r="F25" s="2" t="s">
        <v>138</v>
      </c>
      <c r="G25" s="9" t="s">
        <v>492</v>
      </c>
      <c r="H25" s="2">
        <v>28</v>
      </c>
      <c r="I25" s="2">
        <v>8</v>
      </c>
      <c r="J25" s="2">
        <v>28</v>
      </c>
      <c r="K25" s="4">
        <f t="shared" si="6"/>
        <v>28</v>
      </c>
      <c r="L25" s="4">
        <f t="shared" si="7"/>
        <v>9</v>
      </c>
      <c r="M25" s="4">
        <f t="shared" si="8"/>
        <v>28.75</v>
      </c>
      <c r="N25" s="4">
        <f t="shared" si="9"/>
        <v>42.5</v>
      </c>
      <c r="O25" s="2">
        <v>42.5</v>
      </c>
      <c r="P25" s="2">
        <v>4</v>
      </c>
      <c r="Q25" s="2">
        <v>0</v>
      </c>
      <c r="R25" s="2">
        <v>4</v>
      </c>
      <c r="S25" s="3" t="s">
        <v>60</v>
      </c>
      <c r="T25" s="2">
        <v>10</v>
      </c>
      <c r="U25" s="3" t="s">
        <v>60</v>
      </c>
      <c r="V25" s="3"/>
      <c r="W25" s="3"/>
      <c r="X25" s="3"/>
      <c r="Y25" s="3"/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5">
        <f t="shared" si="0"/>
        <v>46.5</v>
      </c>
      <c r="AH25" s="5">
        <f t="shared" si="1"/>
        <v>46.5</v>
      </c>
      <c r="AI25" s="5">
        <f t="shared" si="2"/>
        <v>46.5</v>
      </c>
      <c r="AJ25" s="5">
        <f t="shared" si="3"/>
        <v>60.5</v>
      </c>
      <c r="AK25" s="5">
        <f t="shared" si="4"/>
        <v>46.5</v>
      </c>
      <c r="AL25" s="5">
        <f t="shared" si="5"/>
        <v>46.5</v>
      </c>
      <c r="AM25" s="8" t="s">
        <v>566</v>
      </c>
      <c r="AN25" s="8" t="s">
        <v>572</v>
      </c>
    </row>
    <row r="26" spans="1:42" ht="16.5" customHeight="1">
      <c r="A26" s="3">
        <v>25</v>
      </c>
      <c r="B26" s="2" t="s">
        <v>35</v>
      </c>
      <c r="C26" s="2">
        <v>566776</v>
      </c>
      <c r="D26" s="2" t="s">
        <v>249</v>
      </c>
      <c r="E26" s="2" t="s">
        <v>49</v>
      </c>
      <c r="F26" s="2" t="s">
        <v>181</v>
      </c>
      <c r="G26" s="9" t="s">
        <v>529</v>
      </c>
      <c r="H26" s="2">
        <v>29</v>
      </c>
      <c r="I26" s="2">
        <v>10</v>
      </c>
      <c r="J26" s="2">
        <v>8</v>
      </c>
      <c r="K26" s="4">
        <f t="shared" si="6"/>
        <v>29</v>
      </c>
      <c r="L26" s="4">
        <f t="shared" si="7"/>
        <v>10</v>
      </c>
      <c r="M26" s="4">
        <f t="shared" si="8"/>
        <v>29.833333333333332</v>
      </c>
      <c r="N26" s="4">
        <f t="shared" si="9"/>
        <v>44.665999999999997</v>
      </c>
      <c r="O26" s="2">
        <v>44.665999999999997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3"/>
      <c r="W26" s="3"/>
      <c r="X26" s="3"/>
      <c r="Y26" s="3"/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5">
        <f t="shared" si="0"/>
        <v>44.665999999999997</v>
      </c>
      <c r="AH26" s="5">
        <f t="shared" si="1"/>
        <v>44.665999999999997</v>
      </c>
      <c r="AI26" s="5">
        <f t="shared" si="2"/>
        <v>44.665999999999997</v>
      </c>
      <c r="AJ26" s="5">
        <f t="shared" si="3"/>
        <v>44.665999999999997</v>
      </c>
      <c r="AK26" s="5">
        <f t="shared" si="4"/>
        <v>44.665999999999997</v>
      </c>
      <c r="AL26" s="5">
        <f t="shared" si="5"/>
        <v>44.665999999999997</v>
      </c>
      <c r="AM26" s="8" t="s">
        <v>566</v>
      </c>
      <c r="AN26" s="8" t="s">
        <v>572</v>
      </c>
    </row>
    <row r="27" spans="1:42" ht="16.5" customHeight="1">
      <c r="A27" s="3">
        <v>26</v>
      </c>
      <c r="B27" s="2" t="s">
        <v>35</v>
      </c>
      <c r="C27" s="2">
        <v>564250</v>
      </c>
      <c r="D27" s="2" t="s">
        <v>249</v>
      </c>
      <c r="E27" s="2" t="s">
        <v>44</v>
      </c>
      <c r="F27" s="2" t="s">
        <v>181</v>
      </c>
      <c r="G27" s="9" t="s">
        <v>502</v>
      </c>
      <c r="H27" s="2">
        <v>29</v>
      </c>
      <c r="I27" s="2">
        <v>7</v>
      </c>
      <c r="J27" s="2">
        <v>28</v>
      </c>
      <c r="K27" s="4">
        <f t="shared" si="6"/>
        <v>29</v>
      </c>
      <c r="L27" s="4">
        <f t="shared" si="7"/>
        <v>8</v>
      </c>
      <c r="M27" s="4">
        <f t="shared" si="8"/>
        <v>29.666666666666668</v>
      </c>
      <c r="N27" s="4">
        <f t="shared" si="9"/>
        <v>44.332999999999998</v>
      </c>
      <c r="O27" s="2">
        <v>44.332999999999998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3"/>
      <c r="W27" s="3"/>
      <c r="X27" s="3"/>
      <c r="Y27" s="3"/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5">
        <f t="shared" si="0"/>
        <v>44.332999999999998</v>
      </c>
      <c r="AH27" s="5">
        <f t="shared" si="1"/>
        <v>44.332999999999998</v>
      </c>
      <c r="AI27" s="5">
        <f t="shared" si="2"/>
        <v>44.332999999999998</v>
      </c>
      <c r="AJ27" s="5">
        <f t="shared" si="3"/>
        <v>44.332999999999998</v>
      </c>
      <c r="AK27" s="5">
        <f t="shared" si="4"/>
        <v>44.332999999999998</v>
      </c>
      <c r="AL27" s="5">
        <f t="shared" si="5"/>
        <v>44.332999999999998</v>
      </c>
      <c r="AM27" s="8" t="s">
        <v>566</v>
      </c>
      <c r="AN27" s="8" t="s">
        <v>572</v>
      </c>
    </row>
    <row r="28" spans="1:42" ht="16.5" customHeight="1">
      <c r="A28" s="3">
        <v>27</v>
      </c>
      <c r="B28" s="2" t="s">
        <v>35</v>
      </c>
      <c r="C28" s="2">
        <v>563379</v>
      </c>
      <c r="D28" s="2" t="s">
        <v>349</v>
      </c>
      <c r="E28" s="2" t="s">
        <v>181</v>
      </c>
      <c r="F28" s="2" t="s">
        <v>350</v>
      </c>
      <c r="G28" s="7" t="s">
        <v>439</v>
      </c>
      <c r="H28" s="2">
        <v>29</v>
      </c>
      <c r="I28" s="2">
        <v>6</v>
      </c>
      <c r="J28" s="2">
        <v>23</v>
      </c>
      <c r="K28" s="4">
        <f t="shared" si="6"/>
        <v>29</v>
      </c>
      <c r="L28" s="4">
        <f t="shared" si="7"/>
        <v>7</v>
      </c>
      <c r="M28" s="4">
        <f t="shared" si="8"/>
        <v>29.583333333333332</v>
      </c>
      <c r="N28" s="4">
        <f t="shared" si="9"/>
        <v>44.165999999999997</v>
      </c>
      <c r="O28" s="2">
        <v>44.17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3"/>
      <c r="W28" s="3"/>
      <c r="X28" s="3"/>
      <c r="Y28" s="3"/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5">
        <f t="shared" si="0"/>
        <v>44.17</v>
      </c>
      <c r="AH28" s="5">
        <f t="shared" si="1"/>
        <v>44.17</v>
      </c>
      <c r="AI28" s="5">
        <f t="shared" si="2"/>
        <v>44.17</v>
      </c>
      <c r="AJ28" s="5">
        <f t="shared" si="3"/>
        <v>44.17</v>
      </c>
      <c r="AK28" s="5">
        <f t="shared" si="4"/>
        <v>44.17</v>
      </c>
      <c r="AL28" s="5">
        <f t="shared" si="5"/>
        <v>44.17</v>
      </c>
      <c r="AM28" s="8" t="s">
        <v>566</v>
      </c>
      <c r="AN28" s="8" t="s">
        <v>572</v>
      </c>
    </row>
    <row r="29" spans="1:42" ht="16.5" customHeight="1">
      <c r="A29" s="3">
        <v>28</v>
      </c>
      <c r="B29" s="2" t="s">
        <v>35</v>
      </c>
      <c r="C29" s="2">
        <v>585686</v>
      </c>
      <c r="D29" s="2" t="s">
        <v>176</v>
      </c>
      <c r="E29" s="2" t="s">
        <v>177</v>
      </c>
      <c r="F29" s="2" t="s">
        <v>160</v>
      </c>
      <c r="G29" s="9" t="s">
        <v>513</v>
      </c>
      <c r="H29" s="2">
        <v>21</v>
      </c>
      <c r="I29" s="2">
        <v>0</v>
      </c>
      <c r="J29" s="2">
        <v>27</v>
      </c>
      <c r="K29" s="4">
        <f t="shared" si="6"/>
        <v>21</v>
      </c>
      <c r="L29" s="4">
        <f t="shared" si="7"/>
        <v>1</v>
      </c>
      <c r="M29" s="4">
        <f t="shared" si="8"/>
        <v>21.083333333333332</v>
      </c>
      <c r="N29" s="4">
        <f t="shared" si="9"/>
        <v>27.166</v>
      </c>
      <c r="O29" s="2">
        <v>27.166</v>
      </c>
      <c r="P29" s="2">
        <v>12</v>
      </c>
      <c r="Q29" s="2">
        <v>5</v>
      </c>
      <c r="R29" s="2">
        <v>0</v>
      </c>
      <c r="S29" s="2">
        <v>0</v>
      </c>
      <c r="T29" s="2">
        <v>0</v>
      </c>
      <c r="U29" s="2">
        <v>0</v>
      </c>
      <c r="V29" s="3"/>
      <c r="W29" s="3"/>
      <c r="X29" s="3"/>
      <c r="Y29" s="3"/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5">
        <f t="shared" si="0"/>
        <v>44.165999999999997</v>
      </c>
      <c r="AH29" s="5">
        <f t="shared" si="1"/>
        <v>44.165999999999997</v>
      </c>
      <c r="AI29" s="5">
        <f t="shared" si="2"/>
        <v>44.165999999999997</v>
      </c>
      <c r="AJ29" s="5">
        <f t="shared" si="3"/>
        <v>44.165999999999997</v>
      </c>
      <c r="AK29" s="5">
        <f t="shared" si="4"/>
        <v>44.165999999999997</v>
      </c>
      <c r="AL29" s="5">
        <f t="shared" si="5"/>
        <v>44.165999999999997</v>
      </c>
      <c r="AM29" s="8" t="s">
        <v>566</v>
      </c>
      <c r="AN29" s="8" t="s">
        <v>572</v>
      </c>
    </row>
    <row r="30" spans="1:42" ht="16.5" customHeight="1">
      <c r="A30" s="3">
        <v>29</v>
      </c>
      <c r="B30" s="2" t="s">
        <v>35</v>
      </c>
      <c r="C30" s="2">
        <v>565204</v>
      </c>
      <c r="D30" s="2" t="s">
        <v>377</v>
      </c>
      <c r="E30" s="2" t="s">
        <v>378</v>
      </c>
      <c r="F30" s="2" t="s">
        <v>99</v>
      </c>
      <c r="G30" s="9" t="s">
        <v>506</v>
      </c>
      <c r="H30" s="2">
        <v>29</v>
      </c>
      <c r="I30" s="2">
        <v>3</v>
      </c>
      <c r="J30" s="2">
        <v>22</v>
      </c>
      <c r="K30" s="4">
        <f t="shared" si="6"/>
        <v>29</v>
      </c>
      <c r="L30" s="4">
        <f t="shared" si="7"/>
        <v>4</v>
      </c>
      <c r="M30" s="4">
        <f t="shared" si="8"/>
        <v>29.333333333333332</v>
      </c>
      <c r="N30" s="4">
        <f t="shared" si="9"/>
        <v>43.665999999999997</v>
      </c>
      <c r="O30" s="2">
        <v>43.665999999999997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3"/>
      <c r="W30" s="3"/>
      <c r="X30" s="3"/>
      <c r="Y30" s="3"/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5">
        <f t="shared" si="0"/>
        <v>43.665999999999997</v>
      </c>
      <c r="AH30" s="5">
        <f t="shared" si="1"/>
        <v>43.665999999999997</v>
      </c>
      <c r="AI30" s="5">
        <f t="shared" si="2"/>
        <v>43.665999999999997</v>
      </c>
      <c r="AJ30" s="5">
        <f t="shared" si="3"/>
        <v>43.665999999999997</v>
      </c>
      <c r="AK30" s="5">
        <f t="shared" si="4"/>
        <v>43.665999999999997</v>
      </c>
      <c r="AL30" s="5">
        <f t="shared" si="5"/>
        <v>43.665999999999997</v>
      </c>
      <c r="AM30" s="8" t="s">
        <v>566</v>
      </c>
      <c r="AN30" s="8" t="s">
        <v>572</v>
      </c>
    </row>
    <row r="31" spans="1:42" ht="16.5" customHeight="1">
      <c r="A31" s="3">
        <v>30</v>
      </c>
      <c r="B31" s="2" t="s">
        <v>35</v>
      </c>
      <c r="C31" s="2">
        <v>613432</v>
      </c>
      <c r="D31" s="2" t="s">
        <v>238</v>
      </c>
      <c r="E31" s="2" t="s">
        <v>239</v>
      </c>
      <c r="F31" s="2" t="s">
        <v>96</v>
      </c>
      <c r="G31" s="9" t="s">
        <v>442</v>
      </c>
      <c r="H31" s="2">
        <v>12</v>
      </c>
      <c r="I31" s="2">
        <v>4</v>
      </c>
      <c r="J31" s="2">
        <v>10</v>
      </c>
      <c r="K31" s="4">
        <f t="shared" si="6"/>
        <v>12</v>
      </c>
      <c r="L31" s="4">
        <f t="shared" si="7"/>
        <v>4</v>
      </c>
      <c r="M31" s="4">
        <f t="shared" si="8"/>
        <v>12.333333333333334</v>
      </c>
      <c r="N31" s="4">
        <f t="shared" si="9"/>
        <v>13.5</v>
      </c>
      <c r="O31" s="2">
        <v>13.5</v>
      </c>
      <c r="P31" s="2">
        <v>0</v>
      </c>
      <c r="Q31" s="2">
        <v>0</v>
      </c>
      <c r="R31" s="2">
        <v>4</v>
      </c>
      <c r="S31" s="2" t="s">
        <v>42</v>
      </c>
      <c r="T31" s="2">
        <v>0</v>
      </c>
      <c r="U31" s="2">
        <v>0</v>
      </c>
      <c r="V31" s="3"/>
      <c r="W31" s="3"/>
      <c r="X31" s="3"/>
      <c r="Y31" s="3"/>
      <c r="Z31" s="2">
        <v>0</v>
      </c>
      <c r="AA31" s="2">
        <v>0</v>
      </c>
      <c r="AB31" s="2">
        <v>30</v>
      </c>
      <c r="AC31" s="2">
        <v>0</v>
      </c>
      <c r="AD31" s="2">
        <v>0</v>
      </c>
      <c r="AE31" s="2">
        <v>0</v>
      </c>
      <c r="AF31" s="2">
        <v>0</v>
      </c>
      <c r="AG31" s="5">
        <f t="shared" si="0"/>
        <v>43.5</v>
      </c>
      <c r="AH31" s="5">
        <f t="shared" si="1"/>
        <v>47.5</v>
      </c>
      <c r="AI31" s="5">
        <f t="shared" si="2"/>
        <v>43.5</v>
      </c>
      <c r="AJ31" s="5">
        <f t="shared" si="3"/>
        <v>43.5</v>
      </c>
      <c r="AK31" s="5">
        <f t="shared" si="4"/>
        <v>43.5</v>
      </c>
      <c r="AL31" s="5">
        <f t="shared" si="5"/>
        <v>43.5</v>
      </c>
      <c r="AM31" s="8" t="s">
        <v>566</v>
      </c>
      <c r="AN31" s="8" t="s">
        <v>572</v>
      </c>
    </row>
    <row r="32" spans="1:42" ht="16.5" customHeight="1">
      <c r="A32" s="3">
        <v>31</v>
      </c>
      <c r="B32" s="2" t="s">
        <v>35</v>
      </c>
      <c r="C32" s="2">
        <v>561212</v>
      </c>
      <c r="D32" s="2" t="s">
        <v>206</v>
      </c>
      <c r="E32" s="2" t="s">
        <v>49</v>
      </c>
      <c r="F32" s="2" t="s">
        <v>207</v>
      </c>
      <c r="G32" s="9" t="s">
        <v>485</v>
      </c>
      <c r="H32" s="2">
        <v>29</v>
      </c>
      <c r="I32" s="2">
        <v>0</v>
      </c>
      <c r="J32" s="2">
        <v>2</v>
      </c>
      <c r="K32" s="4">
        <f t="shared" si="6"/>
        <v>29</v>
      </c>
      <c r="L32" s="4">
        <f t="shared" si="7"/>
        <v>0</v>
      </c>
      <c r="M32" s="4">
        <f t="shared" si="8"/>
        <v>29</v>
      </c>
      <c r="N32" s="4">
        <f t="shared" si="9"/>
        <v>43</v>
      </c>
      <c r="O32" s="2">
        <v>43</v>
      </c>
      <c r="P32" s="2">
        <v>0</v>
      </c>
      <c r="Q32" s="2">
        <v>0</v>
      </c>
      <c r="R32" s="2">
        <v>0</v>
      </c>
      <c r="S32" s="3">
        <v>0</v>
      </c>
      <c r="T32" s="2">
        <v>0</v>
      </c>
      <c r="U32" s="2">
        <v>0</v>
      </c>
      <c r="V32" s="3"/>
      <c r="W32" s="3"/>
      <c r="X32" s="3"/>
      <c r="Y32" s="3"/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5">
        <f t="shared" si="0"/>
        <v>43</v>
      </c>
      <c r="AH32" s="5">
        <f t="shared" si="1"/>
        <v>43</v>
      </c>
      <c r="AI32" s="5">
        <f t="shared" si="2"/>
        <v>43</v>
      </c>
      <c r="AJ32" s="5">
        <f t="shared" si="3"/>
        <v>43</v>
      </c>
      <c r="AK32" s="5">
        <f t="shared" si="4"/>
        <v>43</v>
      </c>
      <c r="AL32" s="5">
        <f t="shared" si="5"/>
        <v>43</v>
      </c>
      <c r="AM32" s="8" t="s">
        <v>565</v>
      </c>
      <c r="AN32" s="8" t="s">
        <v>572</v>
      </c>
    </row>
    <row r="33" spans="1:40" ht="16.5" customHeight="1">
      <c r="A33" s="3">
        <v>32</v>
      </c>
      <c r="B33" s="2" t="s">
        <v>35</v>
      </c>
      <c r="C33" s="2">
        <v>622102</v>
      </c>
      <c r="D33" s="2" t="s">
        <v>365</v>
      </c>
      <c r="E33" s="2" t="s">
        <v>39</v>
      </c>
      <c r="F33" s="2" t="s">
        <v>48</v>
      </c>
      <c r="G33" s="9" t="s">
        <v>452</v>
      </c>
      <c r="H33" s="2">
        <v>9</v>
      </c>
      <c r="I33" s="2">
        <v>6</v>
      </c>
      <c r="J33" s="2">
        <v>19</v>
      </c>
      <c r="K33" s="4">
        <f t="shared" si="6"/>
        <v>9</v>
      </c>
      <c r="L33" s="4">
        <f t="shared" si="7"/>
        <v>7</v>
      </c>
      <c r="M33" s="4">
        <f t="shared" si="8"/>
        <v>9.5833333333333339</v>
      </c>
      <c r="N33" s="4">
        <f t="shared" si="9"/>
        <v>9.5830000000000002</v>
      </c>
      <c r="O33" s="2">
        <v>9.5830000000000002</v>
      </c>
      <c r="P33" s="2">
        <v>4</v>
      </c>
      <c r="Q33" s="2">
        <v>29</v>
      </c>
      <c r="R33" s="2">
        <v>4</v>
      </c>
      <c r="S33" s="2" t="s">
        <v>42</v>
      </c>
      <c r="T33" s="2">
        <v>10</v>
      </c>
      <c r="U33" s="2" t="s">
        <v>42</v>
      </c>
      <c r="V33" s="3"/>
      <c r="W33" s="3"/>
      <c r="X33" s="3"/>
      <c r="Y33" s="3"/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5">
        <f t="shared" si="0"/>
        <v>42.582999999999998</v>
      </c>
      <c r="AH33" s="5">
        <f t="shared" si="1"/>
        <v>56.582999999999998</v>
      </c>
      <c r="AI33" s="5">
        <f t="shared" si="2"/>
        <v>42.582999999999998</v>
      </c>
      <c r="AJ33" s="5">
        <f t="shared" si="3"/>
        <v>42.582999999999998</v>
      </c>
      <c r="AK33" s="5">
        <f t="shared" si="4"/>
        <v>42.582999999999998</v>
      </c>
      <c r="AL33" s="5">
        <f t="shared" si="5"/>
        <v>42.582999999999998</v>
      </c>
      <c r="AM33" s="8" t="s">
        <v>566</v>
      </c>
      <c r="AN33" s="8" t="s">
        <v>572</v>
      </c>
    </row>
    <row r="34" spans="1:40" ht="16.5" customHeight="1">
      <c r="A34" s="3">
        <v>33</v>
      </c>
      <c r="B34" s="2" t="s">
        <v>35</v>
      </c>
      <c r="C34" s="2">
        <v>617681</v>
      </c>
      <c r="D34" s="2" t="s">
        <v>144</v>
      </c>
      <c r="E34" s="2" t="s">
        <v>108</v>
      </c>
      <c r="F34" s="2" t="s">
        <v>103</v>
      </c>
      <c r="G34" s="9" t="s">
        <v>454</v>
      </c>
      <c r="H34" s="2">
        <v>20</v>
      </c>
      <c r="I34" s="2">
        <v>2</v>
      </c>
      <c r="J34" s="2">
        <v>12</v>
      </c>
      <c r="K34" s="4">
        <f t="shared" si="6"/>
        <v>20</v>
      </c>
      <c r="L34" s="4">
        <f t="shared" si="7"/>
        <v>2</v>
      </c>
      <c r="M34" s="4">
        <f t="shared" si="8"/>
        <v>20.166666666666668</v>
      </c>
      <c r="N34" s="4">
        <f t="shared" si="9"/>
        <v>25.332999999999998</v>
      </c>
      <c r="O34" s="2">
        <v>25.332999999999998</v>
      </c>
      <c r="P34" s="2">
        <v>4</v>
      </c>
      <c r="Q34" s="2">
        <v>11</v>
      </c>
      <c r="R34" s="2">
        <v>4</v>
      </c>
      <c r="S34" s="2" t="s">
        <v>42</v>
      </c>
      <c r="T34" s="2">
        <v>0</v>
      </c>
      <c r="U34" s="2">
        <v>0</v>
      </c>
      <c r="V34" s="3"/>
      <c r="W34" s="3"/>
      <c r="X34" s="3"/>
      <c r="Y34" s="3"/>
      <c r="Z34" s="2">
        <v>2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5">
        <f t="shared" si="0"/>
        <v>42.332999999999998</v>
      </c>
      <c r="AH34" s="5">
        <f t="shared" si="1"/>
        <v>46.332999999999998</v>
      </c>
      <c r="AI34" s="5">
        <f t="shared" si="2"/>
        <v>42.332999999999998</v>
      </c>
      <c r="AJ34" s="5">
        <f t="shared" si="3"/>
        <v>42.332999999999998</v>
      </c>
      <c r="AK34" s="5">
        <f t="shared" si="4"/>
        <v>42.332999999999998</v>
      </c>
      <c r="AL34" s="5">
        <f t="shared" si="5"/>
        <v>42.332999999999998</v>
      </c>
      <c r="AM34" s="8" t="s">
        <v>566</v>
      </c>
      <c r="AN34" s="8" t="s">
        <v>572</v>
      </c>
    </row>
    <row r="35" spans="1:40" ht="16.5" customHeight="1">
      <c r="A35" s="3">
        <v>34</v>
      </c>
      <c r="B35" s="2" t="s">
        <v>35</v>
      </c>
      <c r="C35" s="2">
        <v>621115</v>
      </c>
      <c r="D35" s="2" t="s">
        <v>382</v>
      </c>
      <c r="E35" s="2" t="s">
        <v>129</v>
      </c>
      <c r="F35" s="2" t="s">
        <v>53</v>
      </c>
      <c r="G35" s="9" t="s">
        <v>479</v>
      </c>
      <c r="H35" s="2">
        <v>9</v>
      </c>
      <c r="I35" s="2">
        <v>1</v>
      </c>
      <c r="J35" s="2">
        <v>17</v>
      </c>
      <c r="K35" s="4">
        <f t="shared" si="6"/>
        <v>9</v>
      </c>
      <c r="L35" s="4">
        <f t="shared" si="7"/>
        <v>2</v>
      </c>
      <c r="M35" s="4">
        <f t="shared" si="8"/>
        <v>9.1666666666666661</v>
      </c>
      <c r="N35" s="4">
        <f t="shared" si="9"/>
        <v>9.1660000000000004</v>
      </c>
      <c r="O35" s="2">
        <v>9.1660000000000004</v>
      </c>
      <c r="P35" s="2">
        <v>4</v>
      </c>
      <c r="Q35" s="2">
        <v>29</v>
      </c>
      <c r="R35" s="2">
        <v>4</v>
      </c>
      <c r="S35" s="2" t="s">
        <v>42</v>
      </c>
      <c r="T35" s="2">
        <v>10</v>
      </c>
      <c r="U35" s="2" t="s">
        <v>42</v>
      </c>
      <c r="V35" s="3"/>
      <c r="W35" s="3"/>
      <c r="X35" s="3"/>
      <c r="Y35" s="3"/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5">
        <f t="shared" si="0"/>
        <v>42.165999999999997</v>
      </c>
      <c r="AH35" s="5">
        <f t="shared" si="1"/>
        <v>56.165999999999997</v>
      </c>
      <c r="AI35" s="5">
        <f t="shared" si="2"/>
        <v>42.165999999999997</v>
      </c>
      <c r="AJ35" s="5">
        <f t="shared" si="3"/>
        <v>42.165999999999997</v>
      </c>
      <c r="AK35" s="5">
        <f t="shared" si="4"/>
        <v>42.165999999999997</v>
      </c>
      <c r="AL35" s="5">
        <f t="shared" si="5"/>
        <v>42.165999999999997</v>
      </c>
      <c r="AM35" s="8" t="s">
        <v>566</v>
      </c>
      <c r="AN35" s="8" t="s">
        <v>572</v>
      </c>
    </row>
    <row r="36" spans="1:40" ht="16.5" customHeight="1">
      <c r="A36" s="3">
        <v>35</v>
      </c>
      <c r="B36" s="2" t="s">
        <v>35</v>
      </c>
      <c r="C36" s="2">
        <v>592836</v>
      </c>
      <c r="D36" s="2" t="s">
        <v>112</v>
      </c>
      <c r="E36" s="2" t="s">
        <v>49</v>
      </c>
      <c r="F36" s="2" t="s">
        <v>113</v>
      </c>
      <c r="G36" s="9" t="s">
        <v>476</v>
      </c>
      <c r="H36" s="2">
        <v>16</v>
      </c>
      <c r="I36" s="2">
        <v>0</v>
      </c>
      <c r="J36" s="2">
        <v>1</v>
      </c>
      <c r="K36" s="4">
        <f t="shared" si="6"/>
        <v>16</v>
      </c>
      <c r="L36" s="4">
        <f t="shared" si="7"/>
        <v>0</v>
      </c>
      <c r="M36" s="4">
        <f t="shared" si="8"/>
        <v>16</v>
      </c>
      <c r="N36" s="4">
        <f t="shared" si="9"/>
        <v>19</v>
      </c>
      <c r="O36" s="2">
        <f>N36</f>
        <v>19</v>
      </c>
      <c r="P36" s="2">
        <v>4</v>
      </c>
      <c r="Q36" s="2">
        <v>19</v>
      </c>
      <c r="R36" s="2">
        <v>4</v>
      </c>
      <c r="S36" s="2" t="s">
        <v>42</v>
      </c>
      <c r="T36" s="2">
        <v>10</v>
      </c>
      <c r="U36" s="2" t="s">
        <v>42</v>
      </c>
      <c r="V36" s="3"/>
      <c r="W36" s="3"/>
      <c r="X36" s="3"/>
      <c r="Y36" s="3"/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5">
        <f t="shared" si="0"/>
        <v>42</v>
      </c>
      <c r="AH36" s="5">
        <f t="shared" si="1"/>
        <v>56</v>
      </c>
      <c r="AI36" s="5">
        <f t="shared" si="2"/>
        <v>42</v>
      </c>
      <c r="AJ36" s="5">
        <f t="shared" si="3"/>
        <v>42</v>
      </c>
      <c r="AK36" s="5">
        <f t="shared" si="4"/>
        <v>42</v>
      </c>
      <c r="AL36" s="5">
        <f t="shared" si="5"/>
        <v>42</v>
      </c>
      <c r="AM36" s="8" t="s">
        <v>566</v>
      </c>
      <c r="AN36" s="8" t="s">
        <v>572</v>
      </c>
    </row>
    <row r="37" spans="1:40" ht="16.5" customHeight="1">
      <c r="A37" s="3">
        <v>36</v>
      </c>
      <c r="B37" s="2" t="s">
        <v>35</v>
      </c>
      <c r="C37" s="2">
        <v>585421</v>
      </c>
      <c r="D37" s="2" t="s">
        <v>380</v>
      </c>
      <c r="E37" s="2" t="s">
        <v>103</v>
      </c>
      <c r="F37" s="2" t="s">
        <v>127</v>
      </c>
      <c r="G37" s="9" t="s">
        <v>486</v>
      </c>
      <c r="H37" s="2">
        <v>20</v>
      </c>
      <c r="I37" s="2">
        <v>6</v>
      </c>
      <c r="J37" s="2">
        <v>24</v>
      </c>
      <c r="K37" s="4">
        <f t="shared" si="6"/>
        <v>20</v>
      </c>
      <c r="L37" s="4">
        <f t="shared" si="7"/>
        <v>7</v>
      </c>
      <c r="M37" s="4">
        <f t="shared" si="8"/>
        <v>20.583333333333332</v>
      </c>
      <c r="N37" s="4">
        <f t="shared" si="9"/>
        <v>26.166</v>
      </c>
      <c r="O37" s="2">
        <v>26.166</v>
      </c>
      <c r="P37" s="2">
        <v>4</v>
      </c>
      <c r="Q37" s="2">
        <v>11</v>
      </c>
      <c r="R37" s="2">
        <v>4</v>
      </c>
      <c r="S37" s="2" t="s">
        <v>42</v>
      </c>
      <c r="T37" s="2">
        <v>10</v>
      </c>
      <c r="U37" s="2" t="s">
        <v>42</v>
      </c>
      <c r="V37" s="3"/>
      <c r="W37" s="3"/>
      <c r="X37" s="3"/>
      <c r="Y37" s="3"/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5">
        <f t="shared" si="0"/>
        <v>41.165999999999997</v>
      </c>
      <c r="AH37" s="5">
        <f t="shared" si="1"/>
        <v>55.165999999999997</v>
      </c>
      <c r="AI37" s="5">
        <f t="shared" si="2"/>
        <v>41.165999999999997</v>
      </c>
      <c r="AJ37" s="5">
        <f t="shared" si="3"/>
        <v>41.165999999999997</v>
      </c>
      <c r="AK37" s="5">
        <f t="shared" si="4"/>
        <v>41.165999999999997</v>
      </c>
      <c r="AL37" s="5">
        <f t="shared" si="5"/>
        <v>41.165999999999997</v>
      </c>
      <c r="AM37" s="8" t="s">
        <v>566</v>
      </c>
      <c r="AN37" s="8" t="s">
        <v>572</v>
      </c>
    </row>
    <row r="38" spans="1:40" ht="16.5" customHeight="1">
      <c r="A38" s="3">
        <v>37</v>
      </c>
      <c r="B38" s="2" t="s">
        <v>35</v>
      </c>
      <c r="C38" s="2">
        <v>568720</v>
      </c>
      <c r="D38" s="2" t="s">
        <v>379</v>
      </c>
      <c r="E38" s="2" t="s">
        <v>53</v>
      </c>
      <c r="F38" s="2" t="s">
        <v>99</v>
      </c>
      <c r="G38" s="9" t="s">
        <v>537</v>
      </c>
      <c r="H38" s="2">
        <v>27</v>
      </c>
      <c r="I38" s="2">
        <v>11</v>
      </c>
      <c r="J38" s="2">
        <v>6</v>
      </c>
      <c r="K38" s="4">
        <f t="shared" ref="K38:K68" si="10">H38</f>
        <v>27</v>
      </c>
      <c r="L38" s="4">
        <f t="shared" ref="L38:L68" si="11">IF(J38&gt;14,I38+1,I38)</f>
        <v>11</v>
      </c>
      <c r="M38" s="4">
        <f t="shared" ref="M38:M68" si="12">K38+L38/12</f>
        <v>27.916666666666668</v>
      </c>
      <c r="N38" s="4">
        <f t="shared" ref="N38:N68" si="13">TRUNC((IF(M38&gt;20,(M38-20)*2+10+15,(IF(M38&gt;10,(M38-10)*1.5+10,M38*1)))),3)</f>
        <v>40.832999999999998</v>
      </c>
      <c r="O38" s="2">
        <v>40.832999999999998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3"/>
      <c r="W38" s="3"/>
      <c r="X38" s="3"/>
      <c r="Y38" s="3"/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5">
        <f t="shared" si="0"/>
        <v>40.832999999999998</v>
      </c>
      <c r="AH38" s="5">
        <f t="shared" si="1"/>
        <v>40.832999999999998</v>
      </c>
      <c r="AI38" s="5">
        <f t="shared" si="2"/>
        <v>40.832999999999998</v>
      </c>
      <c r="AJ38" s="5">
        <f t="shared" si="3"/>
        <v>40.832999999999998</v>
      </c>
      <c r="AK38" s="5">
        <f t="shared" si="4"/>
        <v>40.832999999999998</v>
      </c>
      <c r="AL38" s="5">
        <f t="shared" si="5"/>
        <v>40.832999999999998</v>
      </c>
      <c r="AM38" s="8" t="s">
        <v>566</v>
      </c>
      <c r="AN38" s="8" t="s">
        <v>572</v>
      </c>
    </row>
    <row r="39" spans="1:40" ht="16.5" customHeight="1">
      <c r="A39" s="3">
        <v>38</v>
      </c>
      <c r="B39" s="5" t="s">
        <v>35</v>
      </c>
      <c r="C39" s="5">
        <v>604832</v>
      </c>
      <c r="D39" s="5" t="s">
        <v>90</v>
      </c>
      <c r="E39" s="5" t="s">
        <v>91</v>
      </c>
      <c r="F39" s="5"/>
      <c r="G39" s="4" t="s">
        <v>491</v>
      </c>
      <c r="H39" s="4">
        <v>15</v>
      </c>
      <c r="I39" s="4">
        <v>2</v>
      </c>
      <c r="J39" s="4">
        <v>11</v>
      </c>
      <c r="K39" s="4">
        <f t="shared" si="10"/>
        <v>15</v>
      </c>
      <c r="L39" s="4">
        <f t="shared" si="11"/>
        <v>2</v>
      </c>
      <c r="M39" s="4">
        <f t="shared" si="12"/>
        <v>15.166666666666666</v>
      </c>
      <c r="N39" s="4">
        <f t="shared" si="13"/>
        <v>17.75</v>
      </c>
      <c r="O39" s="5">
        <v>17.75</v>
      </c>
      <c r="P39" s="5">
        <v>4</v>
      </c>
      <c r="Q39" s="5">
        <v>19</v>
      </c>
      <c r="R39" s="5">
        <v>4</v>
      </c>
      <c r="S39" s="5" t="s">
        <v>92</v>
      </c>
      <c r="T39" s="5">
        <v>10</v>
      </c>
      <c r="U39" s="5" t="s">
        <v>42</v>
      </c>
      <c r="V39" s="5"/>
      <c r="W39" s="5"/>
      <c r="X39" s="5"/>
      <c r="Y39" s="5"/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5">
        <f t="shared" si="0"/>
        <v>40.75</v>
      </c>
      <c r="AH39" s="5">
        <f t="shared" si="1"/>
        <v>50.75</v>
      </c>
      <c r="AI39" s="5">
        <f t="shared" si="2"/>
        <v>40.75</v>
      </c>
      <c r="AJ39" s="5">
        <f t="shared" si="3"/>
        <v>40.75</v>
      </c>
      <c r="AK39" s="5">
        <f t="shared" si="4"/>
        <v>40.75</v>
      </c>
      <c r="AL39" s="5">
        <f t="shared" si="5"/>
        <v>40.75</v>
      </c>
      <c r="AM39" s="8" t="s">
        <v>566</v>
      </c>
      <c r="AN39" s="8" t="s">
        <v>572</v>
      </c>
    </row>
    <row r="40" spans="1:40" ht="16.5" customHeight="1">
      <c r="A40" s="3">
        <v>39</v>
      </c>
      <c r="B40" s="2" t="s">
        <v>35</v>
      </c>
      <c r="C40" s="2">
        <v>567518</v>
      </c>
      <c r="D40" s="2" t="s">
        <v>97</v>
      </c>
      <c r="E40" s="2" t="s">
        <v>98</v>
      </c>
      <c r="F40" s="2" t="s">
        <v>99</v>
      </c>
      <c r="G40" s="9" t="s">
        <v>540</v>
      </c>
      <c r="H40" s="2">
        <v>27</v>
      </c>
      <c r="I40" s="2">
        <v>10</v>
      </c>
      <c r="J40" s="2">
        <v>9</v>
      </c>
      <c r="K40" s="4">
        <f t="shared" si="10"/>
        <v>27</v>
      </c>
      <c r="L40" s="4">
        <f t="shared" si="11"/>
        <v>10</v>
      </c>
      <c r="M40" s="4">
        <f t="shared" si="12"/>
        <v>27.833333333333332</v>
      </c>
      <c r="N40" s="4">
        <f t="shared" si="13"/>
        <v>40.665999999999997</v>
      </c>
      <c r="O40" s="2">
        <v>40.665999999999997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3"/>
      <c r="W40" s="3"/>
      <c r="X40" s="3"/>
      <c r="Y40" s="3"/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5">
        <f t="shared" si="0"/>
        <v>40.665999999999997</v>
      </c>
      <c r="AH40" s="5">
        <f t="shared" si="1"/>
        <v>40.665999999999997</v>
      </c>
      <c r="AI40" s="5">
        <f t="shared" si="2"/>
        <v>40.665999999999997</v>
      </c>
      <c r="AJ40" s="5">
        <f t="shared" si="3"/>
        <v>40.665999999999997</v>
      </c>
      <c r="AK40" s="5">
        <f t="shared" si="4"/>
        <v>40.665999999999997</v>
      </c>
      <c r="AL40" s="5">
        <f t="shared" si="5"/>
        <v>40.665999999999997</v>
      </c>
      <c r="AM40" s="8" t="s">
        <v>565</v>
      </c>
      <c r="AN40" s="8" t="s">
        <v>572</v>
      </c>
    </row>
    <row r="41" spans="1:40" ht="16.5" customHeight="1">
      <c r="A41" s="3">
        <v>40</v>
      </c>
      <c r="B41" s="2" t="s">
        <v>35</v>
      </c>
      <c r="C41" s="2">
        <v>582602</v>
      </c>
      <c r="D41" s="2" t="s">
        <v>110</v>
      </c>
      <c r="E41" s="2" t="s">
        <v>111</v>
      </c>
      <c r="F41" s="2" t="s">
        <v>99</v>
      </c>
      <c r="G41" s="9" t="s">
        <v>437</v>
      </c>
      <c r="H41" s="2">
        <v>25</v>
      </c>
      <c r="I41" s="2">
        <v>7</v>
      </c>
      <c r="J41" s="2">
        <v>16</v>
      </c>
      <c r="K41" s="4">
        <f t="shared" si="10"/>
        <v>25</v>
      </c>
      <c r="L41" s="4">
        <f t="shared" si="11"/>
        <v>8</v>
      </c>
      <c r="M41" s="4">
        <f t="shared" si="12"/>
        <v>25.666666666666668</v>
      </c>
      <c r="N41" s="4">
        <f t="shared" si="13"/>
        <v>36.332999999999998</v>
      </c>
      <c r="O41" s="2">
        <v>36.332999999999998</v>
      </c>
      <c r="P41" s="2">
        <v>4</v>
      </c>
      <c r="Q41" s="2">
        <v>0</v>
      </c>
      <c r="R41" s="2">
        <v>4</v>
      </c>
      <c r="S41" s="2" t="s">
        <v>42</v>
      </c>
      <c r="T41" s="2">
        <v>0</v>
      </c>
      <c r="U41" s="2">
        <v>0</v>
      </c>
      <c r="V41" s="3"/>
      <c r="W41" s="3"/>
      <c r="X41" s="3"/>
      <c r="Y41" s="3"/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5">
        <f t="shared" si="0"/>
        <v>40.332999999999998</v>
      </c>
      <c r="AH41" s="5">
        <f t="shared" si="1"/>
        <v>44.332999999999998</v>
      </c>
      <c r="AI41" s="5">
        <f t="shared" si="2"/>
        <v>40.332999999999998</v>
      </c>
      <c r="AJ41" s="5">
        <f t="shared" si="3"/>
        <v>40.332999999999998</v>
      </c>
      <c r="AK41" s="5">
        <f t="shared" si="4"/>
        <v>40.332999999999998</v>
      </c>
      <c r="AL41" s="5">
        <f t="shared" si="5"/>
        <v>40.332999999999998</v>
      </c>
      <c r="AM41" s="8" t="s">
        <v>566</v>
      </c>
      <c r="AN41" s="8" t="s">
        <v>572</v>
      </c>
    </row>
    <row r="42" spans="1:40" ht="16.5" customHeight="1">
      <c r="A42" s="3">
        <v>41</v>
      </c>
      <c r="B42" s="2" t="s">
        <v>35</v>
      </c>
      <c r="C42" s="2">
        <v>602390</v>
      </c>
      <c r="D42" s="2" t="s">
        <v>251</v>
      </c>
      <c r="E42" s="2" t="s">
        <v>113</v>
      </c>
      <c r="F42" s="2" t="s">
        <v>99</v>
      </c>
      <c r="G42" s="9" t="s">
        <v>509</v>
      </c>
      <c r="H42" s="2">
        <v>14</v>
      </c>
      <c r="I42" s="2">
        <v>9</v>
      </c>
      <c r="J42" s="2">
        <v>11</v>
      </c>
      <c r="K42" s="4">
        <f t="shared" si="10"/>
        <v>14</v>
      </c>
      <c r="L42" s="4">
        <f t="shared" si="11"/>
        <v>9</v>
      </c>
      <c r="M42" s="4">
        <f t="shared" si="12"/>
        <v>14.75</v>
      </c>
      <c r="N42" s="4">
        <f t="shared" si="13"/>
        <v>17.125</v>
      </c>
      <c r="O42" s="2">
        <v>17.125</v>
      </c>
      <c r="P42" s="2">
        <v>4</v>
      </c>
      <c r="Q42" s="2">
        <v>19</v>
      </c>
      <c r="R42" s="2">
        <v>4</v>
      </c>
      <c r="S42" s="3" t="s">
        <v>60</v>
      </c>
      <c r="T42" s="2">
        <v>0</v>
      </c>
      <c r="U42" s="2">
        <v>0</v>
      </c>
      <c r="V42" s="3"/>
      <c r="W42" s="3"/>
      <c r="X42" s="3"/>
      <c r="Y42" s="3"/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5">
        <f t="shared" si="0"/>
        <v>40.125</v>
      </c>
      <c r="AH42" s="5">
        <f t="shared" si="1"/>
        <v>40.125</v>
      </c>
      <c r="AI42" s="5">
        <f t="shared" si="2"/>
        <v>40.125</v>
      </c>
      <c r="AJ42" s="5">
        <f t="shared" si="3"/>
        <v>44.125</v>
      </c>
      <c r="AK42" s="5">
        <f t="shared" si="4"/>
        <v>40.125</v>
      </c>
      <c r="AL42" s="5">
        <f t="shared" si="5"/>
        <v>40.125</v>
      </c>
      <c r="AM42" s="8" t="s">
        <v>566</v>
      </c>
      <c r="AN42" s="8" t="s">
        <v>572</v>
      </c>
    </row>
    <row r="43" spans="1:40" ht="16.5" customHeight="1">
      <c r="A43" s="3">
        <v>42</v>
      </c>
      <c r="B43" s="2" t="s">
        <v>35</v>
      </c>
      <c r="C43" s="2">
        <v>605264</v>
      </c>
      <c r="D43" s="2" t="s">
        <v>259</v>
      </c>
      <c r="E43" s="2" t="s">
        <v>260</v>
      </c>
      <c r="F43" s="2" t="s">
        <v>99</v>
      </c>
      <c r="G43" s="9" t="s">
        <v>534</v>
      </c>
      <c r="H43" s="2">
        <v>14</v>
      </c>
      <c r="I43" s="2">
        <v>7</v>
      </c>
      <c r="J43" s="2">
        <v>2</v>
      </c>
      <c r="K43" s="4">
        <f t="shared" si="10"/>
        <v>14</v>
      </c>
      <c r="L43" s="4">
        <f t="shared" si="11"/>
        <v>7</v>
      </c>
      <c r="M43" s="4">
        <f t="shared" si="12"/>
        <v>14.583333333333334</v>
      </c>
      <c r="N43" s="4">
        <f t="shared" si="13"/>
        <v>16.875</v>
      </c>
      <c r="O43" s="2">
        <v>16.875</v>
      </c>
      <c r="P43" s="2">
        <v>4</v>
      </c>
      <c r="Q43" s="2">
        <v>19</v>
      </c>
      <c r="R43" s="2">
        <v>4</v>
      </c>
      <c r="S43" s="2" t="s">
        <v>42</v>
      </c>
      <c r="T43" s="2">
        <v>10</v>
      </c>
      <c r="U43" s="2" t="s">
        <v>37</v>
      </c>
      <c r="V43" s="3"/>
      <c r="W43" s="3"/>
      <c r="X43" s="3"/>
      <c r="Y43" s="3"/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5">
        <f t="shared" si="0"/>
        <v>39.875</v>
      </c>
      <c r="AH43" s="5">
        <f t="shared" si="1"/>
        <v>43.875</v>
      </c>
      <c r="AI43" s="5">
        <f t="shared" si="2"/>
        <v>49.875</v>
      </c>
      <c r="AJ43" s="5">
        <f t="shared" si="3"/>
        <v>39.875</v>
      </c>
      <c r="AK43" s="5">
        <f t="shared" si="4"/>
        <v>39.875</v>
      </c>
      <c r="AL43" s="5">
        <f t="shared" si="5"/>
        <v>39.875</v>
      </c>
      <c r="AM43" s="8" t="s">
        <v>566</v>
      </c>
      <c r="AN43" s="8" t="s">
        <v>572</v>
      </c>
    </row>
    <row r="44" spans="1:40" ht="16.5" customHeight="1">
      <c r="A44" s="3">
        <v>43</v>
      </c>
      <c r="B44" s="2" t="s">
        <v>35</v>
      </c>
      <c r="C44" s="2">
        <v>570398</v>
      </c>
      <c r="D44" s="2" t="s">
        <v>269</v>
      </c>
      <c r="E44" s="2" t="s">
        <v>75</v>
      </c>
      <c r="F44" s="2" t="s">
        <v>270</v>
      </c>
      <c r="G44" s="9" t="s">
        <v>503</v>
      </c>
      <c r="H44" s="2">
        <v>27</v>
      </c>
      <c r="I44" s="2">
        <v>4</v>
      </c>
      <c r="J44" s="2">
        <v>8</v>
      </c>
      <c r="K44" s="4">
        <f t="shared" si="10"/>
        <v>27</v>
      </c>
      <c r="L44" s="4">
        <f t="shared" si="11"/>
        <v>4</v>
      </c>
      <c r="M44" s="4">
        <f t="shared" si="12"/>
        <v>27.333333333333332</v>
      </c>
      <c r="N44" s="4">
        <f t="shared" si="13"/>
        <v>39.665999999999997</v>
      </c>
      <c r="O44" s="2">
        <v>39.665999999999997</v>
      </c>
      <c r="P44" s="2">
        <v>0</v>
      </c>
      <c r="Q44" s="2">
        <v>0</v>
      </c>
      <c r="R44" s="2">
        <v>4</v>
      </c>
      <c r="S44" s="2" t="s">
        <v>42</v>
      </c>
      <c r="T44" s="2">
        <v>0</v>
      </c>
      <c r="U44" s="2">
        <v>0</v>
      </c>
      <c r="V44" s="3"/>
      <c r="W44" s="3"/>
      <c r="X44" s="3"/>
      <c r="Y44" s="3"/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5">
        <f t="shared" si="0"/>
        <v>39.665999999999997</v>
      </c>
      <c r="AH44" s="5">
        <f t="shared" si="1"/>
        <v>43.665999999999997</v>
      </c>
      <c r="AI44" s="5">
        <f t="shared" si="2"/>
        <v>39.665999999999997</v>
      </c>
      <c r="AJ44" s="5">
        <f t="shared" si="3"/>
        <v>39.665999999999997</v>
      </c>
      <c r="AK44" s="5">
        <f t="shared" si="4"/>
        <v>39.665999999999997</v>
      </c>
      <c r="AL44" s="5">
        <f t="shared" si="5"/>
        <v>39.665999999999997</v>
      </c>
      <c r="AM44" s="8" t="s">
        <v>566</v>
      </c>
      <c r="AN44" s="8" t="s">
        <v>572</v>
      </c>
    </row>
    <row r="45" spans="1:40" ht="16.5" customHeight="1">
      <c r="A45" s="3">
        <v>44</v>
      </c>
      <c r="B45" s="2" t="s">
        <v>35</v>
      </c>
      <c r="C45" s="2">
        <v>594666</v>
      </c>
      <c r="D45" s="2" t="s">
        <v>131</v>
      </c>
      <c r="E45" s="2" t="s">
        <v>132</v>
      </c>
      <c r="F45" s="2" t="s">
        <v>53</v>
      </c>
      <c r="G45" s="9" t="s">
        <v>445</v>
      </c>
      <c r="H45" s="2">
        <v>19</v>
      </c>
      <c r="I45" s="2">
        <v>0</v>
      </c>
      <c r="J45" s="2">
        <v>1</v>
      </c>
      <c r="K45" s="4">
        <f t="shared" si="10"/>
        <v>19</v>
      </c>
      <c r="L45" s="4">
        <f t="shared" si="11"/>
        <v>0</v>
      </c>
      <c r="M45" s="4">
        <f t="shared" si="12"/>
        <v>19</v>
      </c>
      <c r="N45" s="4">
        <f t="shared" si="13"/>
        <v>23.5</v>
      </c>
      <c r="O45" s="2">
        <v>23.5</v>
      </c>
      <c r="P45" s="2">
        <v>4</v>
      </c>
      <c r="Q45" s="2">
        <v>11</v>
      </c>
      <c r="R45" s="2">
        <v>4</v>
      </c>
      <c r="S45" s="2" t="s">
        <v>42</v>
      </c>
      <c r="T45" s="2">
        <v>10</v>
      </c>
      <c r="U45" s="2" t="s">
        <v>42</v>
      </c>
      <c r="V45" s="3"/>
      <c r="W45" s="3"/>
      <c r="X45" s="3"/>
      <c r="Y45" s="3"/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5">
        <f t="shared" si="0"/>
        <v>38.5</v>
      </c>
      <c r="AH45" s="5">
        <f t="shared" si="1"/>
        <v>52.5</v>
      </c>
      <c r="AI45" s="5">
        <f t="shared" si="2"/>
        <v>38.5</v>
      </c>
      <c r="AJ45" s="5">
        <f t="shared" si="3"/>
        <v>38.5</v>
      </c>
      <c r="AK45" s="5">
        <f t="shared" si="4"/>
        <v>38.5</v>
      </c>
      <c r="AL45" s="5">
        <f t="shared" si="5"/>
        <v>38.5</v>
      </c>
      <c r="AM45" s="8" t="s">
        <v>566</v>
      </c>
      <c r="AN45" s="8" t="s">
        <v>572</v>
      </c>
    </row>
    <row r="46" spans="1:40" ht="16.5" customHeight="1">
      <c r="A46" s="3">
        <v>45</v>
      </c>
      <c r="B46" s="2" t="s">
        <v>35</v>
      </c>
      <c r="C46" s="2">
        <v>575502</v>
      </c>
      <c r="D46" s="2" t="s">
        <v>261</v>
      </c>
      <c r="E46" s="2" t="s">
        <v>77</v>
      </c>
      <c r="F46" s="2" t="s">
        <v>262</v>
      </c>
      <c r="G46" s="9" t="s">
        <v>463</v>
      </c>
      <c r="H46" s="2">
        <v>26</v>
      </c>
      <c r="I46" s="2">
        <v>7</v>
      </c>
      <c r="J46" s="2">
        <v>18</v>
      </c>
      <c r="K46" s="4">
        <f t="shared" si="10"/>
        <v>26</v>
      </c>
      <c r="L46" s="4">
        <f t="shared" si="11"/>
        <v>8</v>
      </c>
      <c r="M46" s="4">
        <f t="shared" si="12"/>
        <v>26.666666666666668</v>
      </c>
      <c r="N46" s="4">
        <f t="shared" si="13"/>
        <v>38.332999999999998</v>
      </c>
      <c r="O46" s="2">
        <v>38.332999999999998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3"/>
      <c r="W46" s="3"/>
      <c r="X46" s="3"/>
      <c r="Y46" s="3"/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5">
        <f t="shared" si="0"/>
        <v>38.332999999999998</v>
      </c>
      <c r="AH46" s="5">
        <f t="shared" si="1"/>
        <v>38.332999999999998</v>
      </c>
      <c r="AI46" s="5">
        <f t="shared" si="2"/>
        <v>38.332999999999998</v>
      </c>
      <c r="AJ46" s="5">
        <f t="shared" si="3"/>
        <v>38.332999999999998</v>
      </c>
      <c r="AK46" s="5">
        <f t="shared" si="4"/>
        <v>38.332999999999998</v>
      </c>
      <c r="AL46" s="5">
        <f t="shared" si="5"/>
        <v>38.332999999999998</v>
      </c>
      <c r="AM46" s="8" t="s">
        <v>566</v>
      </c>
      <c r="AN46" s="8" t="s">
        <v>572</v>
      </c>
    </row>
    <row r="47" spans="1:40" ht="16.5" customHeight="1">
      <c r="A47" s="3">
        <v>46</v>
      </c>
      <c r="B47" s="2" t="s">
        <v>35</v>
      </c>
      <c r="C47" s="2">
        <v>585312</v>
      </c>
      <c r="D47" s="2" t="s">
        <v>254</v>
      </c>
      <c r="E47" s="2" t="s">
        <v>96</v>
      </c>
      <c r="F47" s="2" t="s">
        <v>163</v>
      </c>
      <c r="G47" s="9" t="s">
        <v>489</v>
      </c>
      <c r="H47" s="2">
        <v>26</v>
      </c>
      <c r="I47" s="2">
        <v>2</v>
      </c>
      <c r="J47" s="2">
        <v>19</v>
      </c>
      <c r="K47" s="4">
        <f t="shared" si="10"/>
        <v>26</v>
      </c>
      <c r="L47" s="4">
        <f t="shared" si="11"/>
        <v>3</v>
      </c>
      <c r="M47" s="4">
        <f t="shared" si="12"/>
        <v>26.25</v>
      </c>
      <c r="N47" s="4">
        <f t="shared" si="13"/>
        <v>37.5</v>
      </c>
      <c r="O47" s="2">
        <v>37.5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3"/>
      <c r="W47" s="3"/>
      <c r="X47" s="3"/>
      <c r="Y47" s="3"/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5">
        <f t="shared" si="0"/>
        <v>37.5</v>
      </c>
      <c r="AH47" s="5">
        <f t="shared" si="1"/>
        <v>37.5</v>
      </c>
      <c r="AI47" s="5">
        <f t="shared" si="2"/>
        <v>37.5</v>
      </c>
      <c r="AJ47" s="5">
        <f t="shared" si="3"/>
        <v>37.5</v>
      </c>
      <c r="AK47" s="5">
        <f t="shared" si="4"/>
        <v>37.5</v>
      </c>
      <c r="AL47" s="5">
        <f t="shared" si="5"/>
        <v>37.5</v>
      </c>
      <c r="AM47" s="8" t="s">
        <v>566</v>
      </c>
      <c r="AN47" s="8" t="s">
        <v>572</v>
      </c>
    </row>
    <row r="48" spans="1:40" ht="16.5" customHeight="1">
      <c r="A48" s="3">
        <v>47</v>
      </c>
      <c r="B48" s="2" t="s">
        <v>35</v>
      </c>
      <c r="C48" s="2">
        <v>578662</v>
      </c>
      <c r="D48" s="2" t="s">
        <v>330</v>
      </c>
      <c r="E48" s="2" t="s">
        <v>164</v>
      </c>
      <c r="F48" s="2" t="s">
        <v>98</v>
      </c>
      <c r="G48" s="9" t="s">
        <v>456</v>
      </c>
      <c r="H48" s="2">
        <v>26</v>
      </c>
      <c r="I48" s="2">
        <v>0</v>
      </c>
      <c r="J48" s="2">
        <v>28</v>
      </c>
      <c r="K48" s="4">
        <f t="shared" si="10"/>
        <v>26</v>
      </c>
      <c r="L48" s="4">
        <f t="shared" si="11"/>
        <v>1</v>
      </c>
      <c r="M48" s="4">
        <f t="shared" si="12"/>
        <v>26.083333333333332</v>
      </c>
      <c r="N48" s="4">
        <f t="shared" si="13"/>
        <v>37.165999999999997</v>
      </c>
      <c r="O48" s="2">
        <v>37.165999999999997</v>
      </c>
      <c r="P48" s="2">
        <v>0</v>
      </c>
      <c r="Q48" s="2">
        <v>0</v>
      </c>
      <c r="R48" s="2">
        <v>0</v>
      </c>
      <c r="S48" s="3">
        <v>0</v>
      </c>
      <c r="T48" s="2">
        <v>0</v>
      </c>
      <c r="U48" s="2">
        <v>0</v>
      </c>
      <c r="V48" s="3"/>
      <c r="W48" s="3"/>
      <c r="X48" s="3"/>
      <c r="Y48" s="3"/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5">
        <f t="shared" si="0"/>
        <v>37.165999999999997</v>
      </c>
      <c r="AH48" s="5">
        <f t="shared" si="1"/>
        <v>37.165999999999997</v>
      </c>
      <c r="AI48" s="5">
        <f t="shared" si="2"/>
        <v>37.165999999999997</v>
      </c>
      <c r="AJ48" s="5">
        <f t="shared" si="3"/>
        <v>37.165999999999997</v>
      </c>
      <c r="AK48" s="5">
        <f t="shared" si="4"/>
        <v>37.165999999999997</v>
      </c>
      <c r="AL48" s="5">
        <f t="shared" si="5"/>
        <v>37.165999999999997</v>
      </c>
      <c r="AM48" s="8" t="s">
        <v>549</v>
      </c>
      <c r="AN48" s="8" t="s">
        <v>572</v>
      </c>
    </row>
    <row r="49" spans="1:40" ht="16.5" customHeight="1">
      <c r="A49" s="3">
        <v>48</v>
      </c>
      <c r="B49" s="2" t="s">
        <v>35</v>
      </c>
      <c r="C49" s="2">
        <v>592913</v>
      </c>
      <c r="D49" s="2" t="s">
        <v>208</v>
      </c>
      <c r="E49" s="2" t="s">
        <v>209</v>
      </c>
      <c r="F49" s="2" t="s">
        <v>103</v>
      </c>
      <c r="G49" s="9" t="s">
        <v>465</v>
      </c>
      <c r="H49" s="2">
        <v>17</v>
      </c>
      <c r="I49" s="2">
        <v>11</v>
      </c>
      <c r="J49" s="2">
        <v>7</v>
      </c>
      <c r="K49" s="4">
        <f t="shared" si="10"/>
        <v>17</v>
      </c>
      <c r="L49" s="4">
        <f t="shared" si="11"/>
        <v>11</v>
      </c>
      <c r="M49" s="4">
        <f t="shared" si="12"/>
        <v>17.916666666666668</v>
      </c>
      <c r="N49" s="4">
        <f t="shared" si="13"/>
        <v>21.875</v>
      </c>
      <c r="O49" s="2">
        <v>21.875</v>
      </c>
      <c r="P49" s="2">
        <v>4</v>
      </c>
      <c r="Q49" s="2">
        <v>11</v>
      </c>
      <c r="R49" s="2">
        <v>4</v>
      </c>
      <c r="S49" s="2" t="s">
        <v>42</v>
      </c>
      <c r="T49" s="2">
        <v>10</v>
      </c>
      <c r="U49" s="2" t="s">
        <v>42</v>
      </c>
      <c r="V49" s="3"/>
      <c r="W49" s="3"/>
      <c r="X49" s="3"/>
      <c r="Y49" s="3"/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5">
        <f t="shared" si="0"/>
        <v>36.875</v>
      </c>
      <c r="AH49" s="5">
        <f t="shared" si="1"/>
        <v>50.875</v>
      </c>
      <c r="AI49" s="5">
        <f t="shared" si="2"/>
        <v>36.875</v>
      </c>
      <c r="AJ49" s="5">
        <f t="shared" si="3"/>
        <v>36.875</v>
      </c>
      <c r="AK49" s="5">
        <f t="shared" si="4"/>
        <v>36.875</v>
      </c>
      <c r="AL49" s="5">
        <f t="shared" si="5"/>
        <v>36.875</v>
      </c>
      <c r="AM49" s="8" t="s">
        <v>566</v>
      </c>
      <c r="AN49" s="8" t="s">
        <v>572</v>
      </c>
    </row>
    <row r="50" spans="1:40" ht="16.5" customHeight="1">
      <c r="A50" s="3">
        <v>49</v>
      </c>
      <c r="B50" s="2" t="s">
        <v>35</v>
      </c>
      <c r="C50" s="2">
        <v>586202</v>
      </c>
      <c r="D50" s="2" t="s">
        <v>175</v>
      </c>
      <c r="E50" s="2" t="s">
        <v>156</v>
      </c>
      <c r="F50" s="2" t="s">
        <v>96</v>
      </c>
      <c r="G50" s="9" t="s">
        <v>461</v>
      </c>
      <c r="H50" s="2">
        <v>20</v>
      </c>
      <c r="I50" s="2">
        <v>5</v>
      </c>
      <c r="J50" s="2">
        <v>12</v>
      </c>
      <c r="K50" s="4">
        <f t="shared" si="10"/>
        <v>20</v>
      </c>
      <c r="L50" s="4">
        <f t="shared" si="11"/>
        <v>5</v>
      </c>
      <c r="M50" s="4">
        <f t="shared" si="12"/>
        <v>20.416666666666668</v>
      </c>
      <c r="N50" s="4">
        <f t="shared" si="13"/>
        <v>25.832999999999998</v>
      </c>
      <c r="O50" s="2">
        <v>25.832999999999998</v>
      </c>
      <c r="P50" s="2">
        <v>6</v>
      </c>
      <c r="Q50" s="2">
        <v>5</v>
      </c>
      <c r="R50" s="2">
        <v>4</v>
      </c>
      <c r="S50" s="3" t="s">
        <v>60</v>
      </c>
      <c r="T50" s="2">
        <v>0</v>
      </c>
      <c r="U50" s="2">
        <v>0</v>
      </c>
      <c r="V50" s="3"/>
      <c r="W50" s="3"/>
      <c r="X50" s="3"/>
      <c r="Y50" s="3"/>
      <c r="Z50" s="2">
        <v>0</v>
      </c>
      <c r="AA50" s="2">
        <v>0</v>
      </c>
      <c r="AB50" s="2">
        <v>0</v>
      </c>
      <c r="AC50" s="2">
        <v>3</v>
      </c>
      <c r="AD50" s="3" t="s">
        <v>60</v>
      </c>
      <c r="AE50" s="2">
        <v>0</v>
      </c>
      <c r="AF50" s="2">
        <v>0</v>
      </c>
      <c r="AG50" s="5">
        <f t="shared" si="0"/>
        <v>36.832999999999998</v>
      </c>
      <c r="AH50" s="5">
        <f t="shared" si="1"/>
        <v>36.832999999999998</v>
      </c>
      <c r="AI50" s="5">
        <f t="shared" si="2"/>
        <v>36.832999999999998</v>
      </c>
      <c r="AJ50" s="5">
        <f t="shared" si="3"/>
        <v>43.832999999999998</v>
      </c>
      <c r="AK50" s="5">
        <f t="shared" si="4"/>
        <v>36.832999999999998</v>
      </c>
      <c r="AL50" s="5">
        <f t="shared" si="5"/>
        <v>36.832999999999998</v>
      </c>
      <c r="AM50" s="8" t="s">
        <v>566</v>
      </c>
      <c r="AN50" s="8" t="s">
        <v>572</v>
      </c>
    </row>
    <row r="51" spans="1:40" ht="16.5" customHeight="1">
      <c r="A51" s="3">
        <v>50</v>
      </c>
      <c r="B51" s="2" t="s">
        <v>35</v>
      </c>
      <c r="C51" s="2">
        <v>594266</v>
      </c>
      <c r="D51" s="2" t="s">
        <v>228</v>
      </c>
      <c r="E51" s="2" t="s">
        <v>49</v>
      </c>
      <c r="F51" s="2" t="s">
        <v>48</v>
      </c>
      <c r="G51" s="9" t="s">
        <v>430</v>
      </c>
      <c r="H51" s="2">
        <v>17</v>
      </c>
      <c r="I51" s="2">
        <v>6</v>
      </c>
      <c r="J51" s="2">
        <v>4</v>
      </c>
      <c r="K51" s="4">
        <f t="shared" si="10"/>
        <v>17</v>
      </c>
      <c r="L51" s="4">
        <f t="shared" si="11"/>
        <v>6</v>
      </c>
      <c r="M51" s="4">
        <f t="shared" si="12"/>
        <v>17.5</v>
      </c>
      <c r="N51" s="4">
        <f t="shared" si="13"/>
        <v>21.25</v>
      </c>
      <c r="O51" s="2">
        <v>21.25</v>
      </c>
      <c r="P51" s="2">
        <v>4</v>
      </c>
      <c r="Q51" s="2">
        <v>11</v>
      </c>
      <c r="R51" s="2">
        <v>4</v>
      </c>
      <c r="S51" s="2" t="s">
        <v>42</v>
      </c>
      <c r="T51" s="2"/>
      <c r="U51" s="2"/>
      <c r="V51" s="3"/>
      <c r="W51" s="3"/>
      <c r="X51" s="3"/>
      <c r="Y51" s="3"/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5">
        <f t="shared" si="0"/>
        <v>36.25</v>
      </c>
      <c r="AH51" s="5">
        <f t="shared" si="1"/>
        <v>40.25</v>
      </c>
      <c r="AI51" s="5">
        <f t="shared" si="2"/>
        <v>36.25</v>
      </c>
      <c r="AJ51" s="5">
        <f t="shared" si="3"/>
        <v>36.25</v>
      </c>
      <c r="AK51" s="5">
        <f t="shared" si="4"/>
        <v>36.25</v>
      </c>
      <c r="AL51" s="5">
        <f t="shared" si="5"/>
        <v>36.25</v>
      </c>
      <c r="AM51" s="8" t="s">
        <v>566</v>
      </c>
      <c r="AN51" s="8" t="s">
        <v>572</v>
      </c>
    </row>
    <row r="52" spans="1:40" ht="16.5" customHeight="1">
      <c r="A52" s="3">
        <v>51</v>
      </c>
      <c r="B52" s="2" t="s">
        <v>35</v>
      </c>
      <c r="C52" s="2">
        <v>582761</v>
      </c>
      <c r="D52" s="2" t="s">
        <v>263</v>
      </c>
      <c r="E52" s="2" t="s">
        <v>264</v>
      </c>
      <c r="F52" s="2" t="s">
        <v>207</v>
      </c>
      <c r="G52" s="9" t="s">
        <v>492</v>
      </c>
      <c r="H52" s="2">
        <v>20</v>
      </c>
      <c r="I52" s="2">
        <v>11</v>
      </c>
      <c r="J52" s="2">
        <v>20</v>
      </c>
      <c r="K52" s="4">
        <f t="shared" si="10"/>
        <v>20</v>
      </c>
      <c r="L52" s="4">
        <f t="shared" si="11"/>
        <v>12</v>
      </c>
      <c r="M52" s="4">
        <f t="shared" si="12"/>
        <v>21</v>
      </c>
      <c r="N52" s="4">
        <f t="shared" si="13"/>
        <v>27</v>
      </c>
      <c r="O52" s="2">
        <v>27</v>
      </c>
      <c r="P52" s="2">
        <v>4</v>
      </c>
      <c r="Q52" s="2">
        <v>5</v>
      </c>
      <c r="R52" s="2">
        <v>4</v>
      </c>
      <c r="S52" s="3" t="s">
        <v>60</v>
      </c>
      <c r="T52" s="2">
        <v>10</v>
      </c>
      <c r="U52" s="3" t="s">
        <v>60</v>
      </c>
      <c r="V52" s="3"/>
      <c r="W52" s="3"/>
      <c r="X52" s="3"/>
      <c r="Y52" s="3"/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5">
        <f t="shared" si="0"/>
        <v>36</v>
      </c>
      <c r="AH52" s="5">
        <f t="shared" si="1"/>
        <v>36</v>
      </c>
      <c r="AI52" s="5">
        <f t="shared" si="2"/>
        <v>36</v>
      </c>
      <c r="AJ52" s="5">
        <f t="shared" si="3"/>
        <v>50</v>
      </c>
      <c r="AK52" s="5">
        <f t="shared" si="4"/>
        <v>36</v>
      </c>
      <c r="AL52" s="5">
        <f t="shared" si="5"/>
        <v>36</v>
      </c>
      <c r="AM52" s="8" t="s">
        <v>566</v>
      </c>
      <c r="AN52" s="8" t="s">
        <v>572</v>
      </c>
    </row>
    <row r="53" spans="1:40" ht="16.5" customHeight="1">
      <c r="A53" s="3">
        <v>52</v>
      </c>
      <c r="B53" s="2" t="s">
        <v>35</v>
      </c>
      <c r="C53" s="2">
        <v>585781</v>
      </c>
      <c r="D53" s="2" t="s">
        <v>356</v>
      </c>
      <c r="E53" s="2" t="s">
        <v>151</v>
      </c>
      <c r="F53" s="2" t="s">
        <v>96</v>
      </c>
      <c r="G53" s="9" t="s">
        <v>441</v>
      </c>
      <c r="H53" s="2">
        <v>20</v>
      </c>
      <c r="I53" s="2">
        <v>11</v>
      </c>
      <c r="J53" s="2">
        <v>7</v>
      </c>
      <c r="K53" s="4">
        <f t="shared" si="10"/>
        <v>20</v>
      </c>
      <c r="L53" s="4">
        <f t="shared" si="11"/>
        <v>11</v>
      </c>
      <c r="M53" s="4">
        <f t="shared" si="12"/>
        <v>20.916666666666668</v>
      </c>
      <c r="N53" s="4">
        <f t="shared" si="13"/>
        <v>26.832999999999998</v>
      </c>
      <c r="O53" s="2">
        <v>26.832999999999998</v>
      </c>
      <c r="P53" s="2">
        <v>4</v>
      </c>
      <c r="Q53" s="2">
        <v>5</v>
      </c>
      <c r="R53" s="2">
        <v>4</v>
      </c>
      <c r="S53" s="2" t="s">
        <v>42</v>
      </c>
      <c r="T53" s="2">
        <v>0</v>
      </c>
      <c r="U53" s="2">
        <v>0</v>
      </c>
      <c r="V53" s="3"/>
      <c r="W53" s="3"/>
      <c r="X53" s="3"/>
      <c r="Y53" s="3"/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5">
        <f t="shared" si="0"/>
        <v>35.832999999999998</v>
      </c>
      <c r="AH53" s="5">
        <f t="shared" si="1"/>
        <v>39.832999999999998</v>
      </c>
      <c r="AI53" s="5">
        <f t="shared" si="2"/>
        <v>35.832999999999998</v>
      </c>
      <c r="AJ53" s="5">
        <f t="shared" si="3"/>
        <v>35.832999999999998</v>
      </c>
      <c r="AK53" s="5">
        <f t="shared" si="4"/>
        <v>35.832999999999998</v>
      </c>
      <c r="AL53" s="5">
        <f t="shared" si="5"/>
        <v>35.832999999999998</v>
      </c>
      <c r="AM53" s="8" t="s">
        <v>566</v>
      </c>
      <c r="AN53" s="8" t="s">
        <v>572</v>
      </c>
    </row>
    <row r="54" spans="1:40" ht="16.5" customHeight="1">
      <c r="A54" s="3">
        <v>53</v>
      </c>
      <c r="B54" s="2" t="s">
        <v>35</v>
      </c>
      <c r="C54" s="2">
        <v>593808</v>
      </c>
      <c r="D54" s="2" t="s">
        <v>352</v>
      </c>
      <c r="E54" s="2" t="s">
        <v>49</v>
      </c>
      <c r="F54" s="2" t="s">
        <v>99</v>
      </c>
      <c r="G54" s="9" t="s">
        <v>451</v>
      </c>
      <c r="H54" s="2">
        <v>17</v>
      </c>
      <c r="I54" s="2">
        <v>1</v>
      </c>
      <c r="J54" s="2">
        <v>16</v>
      </c>
      <c r="K54" s="4">
        <f t="shared" si="10"/>
        <v>17</v>
      </c>
      <c r="L54" s="4">
        <f t="shared" si="11"/>
        <v>2</v>
      </c>
      <c r="M54" s="4">
        <f t="shared" si="12"/>
        <v>17.166666666666668</v>
      </c>
      <c r="N54" s="4">
        <f t="shared" si="13"/>
        <v>20.75</v>
      </c>
      <c r="O54" s="2">
        <v>20.75</v>
      </c>
      <c r="P54" s="2">
        <v>4</v>
      </c>
      <c r="Q54" s="2">
        <v>11</v>
      </c>
      <c r="R54" s="2">
        <v>4</v>
      </c>
      <c r="S54" s="2" t="s">
        <v>42</v>
      </c>
      <c r="T54" s="2">
        <v>10</v>
      </c>
      <c r="U54" s="2" t="s">
        <v>42</v>
      </c>
      <c r="V54" s="3"/>
      <c r="W54" s="3"/>
      <c r="X54" s="3"/>
      <c r="Y54" s="3"/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5">
        <f t="shared" si="0"/>
        <v>35.75</v>
      </c>
      <c r="AH54" s="5">
        <f t="shared" si="1"/>
        <v>49.75</v>
      </c>
      <c r="AI54" s="5">
        <f t="shared" si="2"/>
        <v>35.75</v>
      </c>
      <c r="AJ54" s="5">
        <f t="shared" si="3"/>
        <v>35.75</v>
      </c>
      <c r="AK54" s="5">
        <f t="shared" si="4"/>
        <v>35.75</v>
      </c>
      <c r="AL54" s="5">
        <f t="shared" si="5"/>
        <v>35.75</v>
      </c>
      <c r="AM54" s="8" t="s">
        <v>566</v>
      </c>
      <c r="AN54" s="8" t="s">
        <v>572</v>
      </c>
    </row>
    <row r="55" spans="1:40" ht="16.5" customHeight="1">
      <c r="A55" s="3">
        <v>54</v>
      </c>
      <c r="B55" s="2" t="s">
        <v>35</v>
      </c>
      <c r="C55" s="2">
        <v>598516</v>
      </c>
      <c r="D55" s="2" t="s">
        <v>203</v>
      </c>
      <c r="E55" s="2" t="s">
        <v>77</v>
      </c>
      <c r="F55" s="2" t="s">
        <v>96</v>
      </c>
      <c r="G55" s="9" t="s">
        <v>441</v>
      </c>
      <c r="H55" s="2">
        <v>17</v>
      </c>
      <c r="I55" s="2">
        <v>1</v>
      </c>
      <c r="J55" s="2">
        <v>14</v>
      </c>
      <c r="K55" s="4">
        <f t="shared" si="10"/>
        <v>17</v>
      </c>
      <c r="L55" s="4">
        <f t="shared" si="11"/>
        <v>1</v>
      </c>
      <c r="M55" s="4">
        <f t="shared" si="12"/>
        <v>17.083333333333332</v>
      </c>
      <c r="N55" s="4">
        <f t="shared" si="13"/>
        <v>20.625</v>
      </c>
      <c r="O55" s="2">
        <v>20.625</v>
      </c>
      <c r="P55" s="2">
        <v>4</v>
      </c>
      <c r="Q55" s="2">
        <v>11</v>
      </c>
      <c r="R55" s="2">
        <v>4</v>
      </c>
      <c r="S55" s="2" t="s">
        <v>42</v>
      </c>
      <c r="T55" s="2">
        <v>10</v>
      </c>
      <c r="U55" s="2" t="s">
        <v>42</v>
      </c>
      <c r="V55" s="3"/>
      <c r="W55" s="3"/>
      <c r="X55" s="3"/>
      <c r="Y55" s="3"/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5">
        <f t="shared" si="0"/>
        <v>35.625</v>
      </c>
      <c r="AH55" s="5">
        <f t="shared" si="1"/>
        <v>49.625</v>
      </c>
      <c r="AI55" s="5">
        <f t="shared" si="2"/>
        <v>35.625</v>
      </c>
      <c r="AJ55" s="5">
        <f t="shared" si="3"/>
        <v>35.625</v>
      </c>
      <c r="AK55" s="5">
        <f t="shared" si="4"/>
        <v>35.625</v>
      </c>
      <c r="AL55" s="5">
        <f t="shared" si="5"/>
        <v>35.625</v>
      </c>
      <c r="AM55" s="8" t="s">
        <v>566</v>
      </c>
      <c r="AN55" s="8" t="s">
        <v>572</v>
      </c>
    </row>
    <row r="56" spans="1:40" ht="16.5" customHeight="1">
      <c r="A56" s="3">
        <v>55</v>
      </c>
      <c r="B56" s="2" t="s">
        <v>35</v>
      </c>
      <c r="C56" s="2">
        <v>580951</v>
      </c>
      <c r="D56" s="2" t="s">
        <v>406</v>
      </c>
      <c r="E56" s="2" t="s">
        <v>280</v>
      </c>
      <c r="F56" s="2" t="s">
        <v>53</v>
      </c>
      <c r="G56" s="9" t="s">
        <v>461</v>
      </c>
      <c r="H56" s="2">
        <v>24</v>
      </c>
      <c r="I56" s="2">
        <v>9</v>
      </c>
      <c r="J56" s="2">
        <v>15</v>
      </c>
      <c r="K56" s="4">
        <f t="shared" si="10"/>
        <v>24</v>
      </c>
      <c r="L56" s="4">
        <f t="shared" si="11"/>
        <v>10</v>
      </c>
      <c r="M56" s="4">
        <f t="shared" si="12"/>
        <v>24.833333333333332</v>
      </c>
      <c r="N56" s="4">
        <f t="shared" si="13"/>
        <v>34.665999999999997</v>
      </c>
      <c r="O56" s="2">
        <v>34.659999999999997</v>
      </c>
      <c r="P56" s="2">
        <v>0</v>
      </c>
      <c r="Q56" s="2">
        <v>0</v>
      </c>
      <c r="R56" s="2">
        <v>0</v>
      </c>
      <c r="S56" s="3">
        <v>0</v>
      </c>
      <c r="T56" s="2">
        <v>0</v>
      </c>
      <c r="U56" s="3">
        <v>0</v>
      </c>
      <c r="V56" s="3"/>
      <c r="W56" s="3"/>
      <c r="X56" s="3"/>
      <c r="Y56" s="3"/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5">
        <f t="shared" si="0"/>
        <v>34.659999999999997</v>
      </c>
      <c r="AH56" s="5">
        <f t="shared" si="1"/>
        <v>34.659999999999997</v>
      </c>
      <c r="AI56" s="5">
        <f t="shared" si="2"/>
        <v>34.659999999999997</v>
      </c>
      <c r="AJ56" s="5">
        <f t="shared" si="3"/>
        <v>34.659999999999997</v>
      </c>
      <c r="AK56" s="5">
        <f t="shared" si="4"/>
        <v>34.659999999999997</v>
      </c>
      <c r="AL56" s="5">
        <f t="shared" si="5"/>
        <v>34.659999999999997</v>
      </c>
      <c r="AM56" s="8" t="s">
        <v>566</v>
      </c>
      <c r="AN56" s="8" t="s">
        <v>572</v>
      </c>
    </row>
    <row r="57" spans="1:40" ht="16.5" customHeight="1">
      <c r="A57" s="3">
        <v>56</v>
      </c>
      <c r="B57" s="2" t="s">
        <v>35</v>
      </c>
      <c r="C57" s="2">
        <v>613323</v>
      </c>
      <c r="D57" s="2" t="s">
        <v>288</v>
      </c>
      <c r="E57" s="2" t="s">
        <v>99</v>
      </c>
      <c r="F57" s="2" t="s">
        <v>53</v>
      </c>
      <c r="G57" s="9" t="s">
        <v>576</v>
      </c>
      <c r="H57" s="2">
        <v>13</v>
      </c>
      <c r="I57" s="2">
        <v>0</v>
      </c>
      <c r="J57" s="2">
        <v>6</v>
      </c>
      <c r="K57" s="4">
        <f t="shared" si="10"/>
        <v>13</v>
      </c>
      <c r="L57" s="4">
        <f t="shared" si="11"/>
        <v>0</v>
      </c>
      <c r="M57" s="4">
        <f t="shared" si="12"/>
        <v>13</v>
      </c>
      <c r="N57" s="4">
        <f t="shared" si="13"/>
        <v>14.5</v>
      </c>
      <c r="O57" s="2">
        <v>14.5</v>
      </c>
      <c r="P57" s="2">
        <v>0</v>
      </c>
      <c r="Q57" s="2">
        <v>0</v>
      </c>
      <c r="R57" s="2">
        <v>4</v>
      </c>
      <c r="S57" s="2" t="s">
        <v>42</v>
      </c>
      <c r="T57" s="2">
        <v>0</v>
      </c>
      <c r="U57" s="2">
        <v>0</v>
      </c>
      <c r="V57" s="3"/>
      <c r="W57" s="3"/>
      <c r="X57" s="3"/>
      <c r="Y57" s="3"/>
      <c r="Z57" s="2">
        <v>0</v>
      </c>
      <c r="AA57" s="2">
        <v>0</v>
      </c>
      <c r="AB57" s="2">
        <v>20</v>
      </c>
      <c r="AC57" s="2">
        <v>0</v>
      </c>
      <c r="AD57" s="2">
        <v>0</v>
      </c>
      <c r="AE57" s="2">
        <v>0</v>
      </c>
      <c r="AF57" s="2">
        <v>0</v>
      </c>
      <c r="AG57" s="5">
        <f t="shared" si="0"/>
        <v>34.5</v>
      </c>
      <c r="AH57" s="5">
        <f t="shared" si="1"/>
        <v>38.5</v>
      </c>
      <c r="AI57" s="5">
        <f t="shared" si="2"/>
        <v>34.5</v>
      </c>
      <c r="AJ57" s="5">
        <f t="shared" si="3"/>
        <v>34.5</v>
      </c>
      <c r="AK57" s="5">
        <f t="shared" si="4"/>
        <v>34.5</v>
      </c>
      <c r="AL57" s="5">
        <f t="shared" si="5"/>
        <v>34.5</v>
      </c>
      <c r="AM57" s="8" t="s">
        <v>553</v>
      </c>
      <c r="AN57" s="8" t="s">
        <v>572</v>
      </c>
    </row>
    <row r="58" spans="1:40" ht="16.5" customHeight="1">
      <c r="A58" s="3">
        <v>57</v>
      </c>
      <c r="B58" s="2" t="s">
        <v>35</v>
      </c>
      <c r="C58" s="2">
        <v>601033</v>
      </c>
      <c r="D58" s="2" t="s">
        <v>319</v>
      </c>
      <c r="E58" s="2" t="s">
        <v>108</v>
      </c>
      <c r="F58" s="2" t="s">
        <v>320</v>
      </c>
      <c r="G58" s="9" t="s">
        <v>512</v>
      </c>
      <c r="H58" s="2">
        <v>16</v>
      </c>
      <c r="I58" s="2">
        <v>3</v>
      </c>
      <c r="J58" s="2">
        <v>15</v>
      </c>
      <c r="K58" s="4">
        <f t="shared" si="10"/>
        <v>16</v>
      </c>
      <c r="L58" s="4">
        <f t="shared" si="11"/>
        <v>4</v>
      </c>
      <c r="M58" s="4">
        <f t="shared" si="12"/>
        <v>16.333333333333332</v>
      </c>
      <c r="N58" s="4">
        <f t="shared" si="13"/>
        <v>19.5</v>
      </c>
      <c r="O58" s="2">
        <v>19.5</v>
      </c>
      <c r="P58" s="2">
        <v>4</v>
      </c>
      <c r="Q58" s="2">
        <v>11</v>
      </c>
      <c r="R58" s="2">
        <v>4</v>
      </c>
      <c r="S58" s="2" t="s">
        <v>42</v>
      </c>
      <c r="T58" s="2">
        <v>10</v>
      </c>
      <c r="U58" s="2" t="s">
        <v>42</v>
      </c>
      <c r="V58" s="3"/>
      <c r="W58" s="3"/>
      <c r="X58" s="3"/>
      <c r="Y58" s="3"/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5">
        <f t="shared" si="0"/>
        <v>34.5</v>
      </c>
      <c r="AH58" s="5">
        <f t="shared" si="1"/>
        <v>48.5</v>
      </c>
      <c r="AI58" s="5">
        <f t="shared" si="2"/>
        <v>34.5</v>
      </c>
      <c r="AJ58" s="5">
        <f t="shared" si="3"/>
        <v>34.5</v>
      </c>
      <c r="AK58" s="5">
        <f t="shared" si="4"/>
        <v>34.5</v>
      </c>
      <c r="AL58" s="5">
        <f t="shared" si="5"/>
        <v>34.5</v>
      </c>
      <c r="AM58" s="8" t="s">
        <v>566</v>
      </c>
      <c r="AN58" s="8" t="s">
        <v>572</v>
      </c>
    </row>
    <row r="59" spans="1:40" ht="16.5" customHeight="1">
      <c r="A59" s="3">
        <v>58</v>
      </c>
      <c r="B59" s="2" t="s">
        <v>35</v>
      </c>
      <c r="C59" s="2">
        <v>601024</v>
      </c>
      <c r="D59" s="2" t="s">
        <v>107</v>
      </c>
      <c r="E59" s="2" t="s">
        <v>108</v>
      </c>
      <c r="F59" s="2" t="s">
        <v>109</v>
      </c>
      <c r="G59" s="9" t="s">
        <v>451</v>
      </c>
      <c r="H59" s="2">
        <v>16</v>
      </c>
      <c r="I59" s="2">
        <v>3</v>
      </c>
      <c r="J59" s="2">
        <v>16</v>
      </c>
      <c r="K59" s="4">
        <f t="shared" si="10"/>
        <v>16</v>
      </c>
      <c r="L59" s="4">
        <f t="shared" si="11"/>
        <v>4</v>
      </c>
      <c r="M59" s="4">
        <f t="shared" si="12"/>
        <v>16.333333333333332</v>
      </c>
      <c r="N59" s="4">
        <f t="shared" si="13"/>
        <v>19.5</v>
      </c>
      <c r="O59" s="2">
        <v>19.5</v>
      </c>
      <c r="P59" s="2">
        <v>4</v>
      </c>
      <c r="Q59" s="2">
        <v>11</v>
      </c>
      <c r="R59" s="2">
        <v>4</v>
      </c>
      <c r="S59" s="2" t="s">
        <v>42</v>
      </c>
      <c r="T59" s="2">
        <v>0</v>
      </c>
      <c r="U59" s="2">
        <v>0</v>
      </c>
      <c r="V59" s="3"/>
      <c r="W59" s="3"/>
      <c r="X59" s="3"/>
      <c r="Y59" s="3"/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5">
        <f t="shared" si="0"/>
        <v>34.5</v>
      </c>
      <c r="AH59" s="5">
        <f t="shared" si="1"/>
        <v>38.5</v>
      </c>
      <c r="AI59" s="5">
        <f t="shared" si="2"/>
        <v>34.5</v>
      </c>
      <c r="AJ59" s="5">
        <f t="shared" si="3"/>
        <v>34.5</v>
      </c>
      <c r="AK59" s="5">
        <f t="shared" si="4"/>
        <v>34.5</v>
      </c>
      <c r="AL59" s="5">
        <f t="shared" si="5"/>
        <v>34.5</v>
      </c>
      <c r="AM59" s="8" t="s">
        <v>566</v>
      </c>
      <c r="AN59" s="8" t="s">
        <v>572</v>
      </c>
    </row>
    <row r="60" spans="1:40" ht="16.5" customHeight="1">
      <c r="A60" s="3">
        <v>59</v>
      </c>
      <c r="B60" s="2" t="s">
        <v>35</v>
      </c>
      <c r="C60" s="2">
        <v>600775</v>
      </c>
      <c r="D60" s="2" t="s">
        <v>141</v>
      </c>
      <c r="E60" s="2" t="s">
        <v>49</v>
      </c>
      <c r="F60" s="2" t="s">
        <v>142</v>
      </c>
      <c r="G60" s="9" t="s">
        <v>503</v>
      </c>
      <c r="H60" s="2">
        <v>16</v>
      </c>
      <c r="I60" s="2">
        <v>2</v>
      </c>
      <c r="J60" s="2">
        <v>0</v>
      </c>
      <c r="K60" s="4">
        <f t="shared" si="10"/>
        <v>16</v>
      </c>
      <c r="L60" s="4">
        <f t="shared" si="11"/>
        <v>2</v>
      </c>
      <c r="M60" s="4">
        <f t="shared" si="12"/>
        <v>16.166666666666668</v>
      </c>
      <c r="N60" s="4">
        <f t="shared" si="13"/>
        <v>19.25</v>
      </c>
      <c r="O60" s="2">
        <v>19.25</v>
      </c>
      <c r="P60" s="2">
        <v>4</v>
      </c>
      <c r="Q60" s="2">
        <v>11</v>
      </c>
      <c r="R60" s="2">
        <v>4</v>
      </c>
      <c r="S60" s="2" t="s">
        <v>42</v>
      </c>
      <c r="T60" s="2">
        <v>10</v>
      </c>
      <c r="U60" s="2" t="s">
        <v>42</v>
      </c>
      <c r="V60" s="3"/>
      <c r="W60" s="3"/>
      <c r="X60" s="3"/>
      <c r="Y60" s="3"/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5">
        <f t="shared" si="0"/>
        <v>34.25</v>
      </c>
      <c r="AH60" s="5">
        <f t="shared" si="1"/>
        <v>48.25</v>
      </c>
      <c r="AI60" s="5">
        <f t="shared" si="2"/>
        <v>34.25</v>
      </c>
      <c r="AJ60" s="5">
        <f t="shared" si="3"/>
        <v>34.25</v>
      </c>
      <c r="AK60" s="5">
        <f t="shared" si="4"/>
        <v>34.25</v>
      </c>
      <c r="AL60" s="5">
        <f t="shared" si="5"/>
        <v>34.25</v>
      </c>
      <c r="AM60" s="8" t="s">
        <v>566</v>
      </c>
      <c r="AN60" s="8" t="s">
        <v>572</v>
      </c>
    </row>
    <row r="61" spans="1:40" ht="16.5" customHeight="1">
      <c r="A61" s="3">
        <v>60</v>
      </c>
      <c r="B61" s="2" t="s">
        <v>35</v>
      </c>
      <c r="C61" s="2">
        <v>615013</v>
      </c>
      <c r="D61" s="2" t="s">
        <v>221</v>
      </c>
      <c r="E61" s="2" t="s">
        <v>91</v>
      </c>
      <c r="F61" s="2" t="s">
        <v>81</v>
      </c>
      <c r="G61" s="9" t="s">
        <v>487</v>
      </c>
      <c r="H61" s="2">
        <v>10</v>
      </c>
      <c r="I61" s="2">
        <v>9</v>
      </c>
      <c r="J61" s="2">
        <v>26</v>
      </c>
      <c r="K61" s="4">
        <f t="shared" si="10"/>
        <v>10</v>
      </c>
      <c r="L61" s="4">
        <f t="shared" si="11"/>
        <v>10</v>
      </c>
      <c r="M61" s="4">
        <f t="shared" si="12"/>
        <v>10.833333333333334</v>
      </c>
      <c r="N61" s="4">
        <f t="shared" si="13"/>
        <v>11.25</v>
      </c>
      <c r="O61" s="2">
        <v>11.25</v>
      </c>
      <c r="P61" s="2">
        <v>4</v>
      </c>
      <c r="Q61" s="2">
        <v>19</v>
      </c>
      <c r="R61" s="2">
        <v>4</v>
      </c>
      <c r="S61" s="2" t="s">
        <v>42</v>
      </c>
      <c r="T61" s="2">
        <v>0</v>
      </c>
      <c r="U61" s="2">
        <v>0</v>
      </c>
      <c r="V61" s="3"/>
      <c r="W61" s="3"/>
      <c r="X61" s="3"/>
      <c r="Y61" s="3"/>
      <c r="Z61" s="2">
        <v>0</v>
      </c>
      <c r="AA61" s="2">
        <v>0</v>
      </c>
      <c r="AB61" s="2">
        <v>0</v>
      </c>
      <c r="AC61" s="2">
        <v>3</v>
      </c>
      <c r="AD61" s="2" t="s">
        <v>42</v>
      </c>
      <c r="AE61" s="2">
        <v>0</v>
      </c>
      <c r="AF61" s="2">
        <v>0</v>
      </c>
      <c r="AG61" s="5">
        <f t="shared" si="0"/>
        <v>34.25</v>
      </c>
      <c r="AH61" s="5">
        <f t="shared" si="1"/>
        <v>41.25</v>
      </c>
      <c r="AI61" s="5">
        <f t="shared" si="2"/>
        <v>34.25</v>
      </c>
      <c r="AJ61" s="5">
        <f t="shared" si="3"/>
        <v>34.25</v>
      </c>
      <c r="AK61" s="5">
        <f t="shared" si="4"/>
        <v>34.25</v>
      </c>
      <c r="AL61" s="5">
        <f t="shared" si="5"/>
        <v>34.25</v>
      </c>
      <c r="AM61" s="8" t="s">
        <v>566</v>
      </c>
      <c r="AN61" s="8" t="s">
        <v>572</v>
      </c>
    </row>
    <row r="62" spans="1:40" ht="16.5" customHeight="1">
      <c r="A62" s="3">
        <v>61</v>
      </c>
      <c r="B62" s="3" t="s">
        <v>35</v>
      </c>
      <c r="C62" s="3">
        <v>585770</v>
      </c>
      <c r="D62" s="3" t="s">
        <v>82</v>
      </c>
      <c r="E62" s="3" t="s">
        <v>83</v>
      </c>
      <c r="F62" s="3"/>
      <c r="G62" s="7" t="s">
        <v>435</v>
      </c>
      <c r="H62" s="7">
        <v>22</v>
      </c>
      <c r="I62" s="7">
        <v>6</v>
      </c>
      <c r="J62" s="7">
        <v>24</v>
      </c>
      <c r="K62" s="7">
        <f t="shared" si="10"/>
        <v>22</v>
      </c>
      <c r="L62" s="7">
        <f t="shared" si="11"/>
        <v>7</v>
      </c>
      <c r="M62" s="7">
        <f t="shared" si="12"/>
        <v>22.583333333333332</v>
      </c>
      <c r="N62" s="7">
        <f t="shared" si="13"/>
        <v>30.166</v>
      </c>
      <c r="O62" s="3">
        <v>30.166</v>
      </c>
      <c r="P62" s="3">
        <v>4</v>
      </c>
      <c r="Q62" s="3"/>
      <c r="R62" s="3">
        <v>4</v>
      </c>
      <c r="S62" s="3" t="s">
        <v>60</v>
      </c>
      <c r="T62" s="3">
        <v>0</v>
      </c>
      <c r="U62" s="3"/>
      <c r="V62" s="3"/>
      <c r="W62" s="3"/>
      <c r="X62" s="3"/>
      <c r="Y62" s="3"/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5">
        <f t="shared" si="0"/>
        <v>34.165999999999997</v>
      </c>
      <c r="AH62" s="3">
        <f t="shared" si="1"/>
        <v>34.165999999999997</v>
      </c>
      <c r="AI62" s="3">
        <f t="shared" si="2"/>
        <v>34.165999999999997</v>
      </c>
      <c r="AJ62" s="3">
        <f t="shared" si="3"/>
        <v>38.165999999999997</v>
      </c>
      <c r="AK62" s="3">
        <f t="shared" si="4"/>
        <v>34.165999999999997</v>
      </c>
      <c r="AL62" s="3">
        <f t="shared" si="5"/>
        <v>34.165999999999997</v>
      </c>
      <c r="AM62" s="8" t="s">
        <v>566</v>
      </c>
      <c r="AN62" s="8" t="s">
        <v>572</v>
      </c>
    </row>
    <row r="63" spans="1:40" ht="16.5" customHeight="1">
      <c r="A63" s="3">
        <v>62</v>
      </c>
      <c r="B63" s="2" t="s">
        <v>35</v>
      </c>
      <c r="C63" s="2">
        <v>582363</v>
      </c>
      <c r="D63" s="2" t="s">
        <v>220</v>
      </c>
      <c r="E63" s="2" t="s">
        <v>79</v>
      </c>
      <c r="F63" s="2" t="s">
        <v>113</v>
      </c>
      <c r="G63" s="9" t="s">
        <v>446</v>
      </c>
      <c r="H63" s="2">
        <v>20</v>
      </c>
      <c r="I63" s="2">
        <v>0</v>
      </c>
      <c r="J63" s="2">
        <v>0</v>
      </c>
      <c r="K63" s="4">
        <f t="shared" si="10"/>
        <v>20</v>
      </c>
      <c r="L63" s="4">
        <f t="shared" si="11"/>
        <v>0</v>
      </c>
      <c r="M63" s="4">
        <f t="shared" si="12"/>
        <v>20</v>
      </c>
      <c r="N63" s="4">
        <f t="shared" si="13"/>
        <v>25</v>
      </c>
      <c r="O63" s="2">
        <v>25</v>
      </c>
      <c r="P63" s="2">
        <v>4</v>
      </c>
      <c r="Q63" s="2">
        <v>5</v>
      </c>
      <c r="R63" s="2">
        <v>4</v>
      </c>
      <c r="S63" s="2" t="s">
        <v>42</v>
      </c>
      <c r="T63" s="2">
        <v>10</v>
      </c>
      <c r="U63" s="2" t="s">
        <v>42</v>
      </c>
      <c r="V63" s="3"/>
      <c r="W63" s="3"/>
      <c r="X63" s="3"/>
      <c r="Y63" s="3"/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5">
        <f t="shared" si="0"/>
        <v>34</v>
      </c>
      <c r="AH63" s="5">
        <f t="shared" si="1"/>
        <v>48</v>
      </c>
      <c r="AI63" s="5">
        <f t="shared" si="2"/>
        <v>34</v>
      </c>
      <c r="AJ63" s="5">
        <f t="shared" si="3"/>
        <v>34</v>
      </c>
      <c r="AK63" s="5">
        <f t="shared" si="4"/>
        <v>34</v>
      </c>
      <c r="AL63" s="5">
        <f t="shared" si="5"/>
        <v>34</v>
      </c>
      <c r="AM63" s="8" t="s">
        <v>566</v>
      </c>
      <c r="AN63" s="8" t="s">
        <v>572</v>
      </c>
    </row>
    <row r="64" spans="1:40" ht="16.5" customHeight="1">
      <c r="A64" s="3">
        <v>63</v>
      </c>
      <c r="B64" s="2" t="s">
        <v>35</v>
      </c>
      <c r="C64" s="2">
        <v>614542</v>
      </c>
      <c r="D64" s="2" t="s">
        <v>246</v>
      </c>
      <c r="E64" s="2" t="s">
        <v>55</v>
      </c>
      <c r="F64" s="2" t="s">
        <v>99</v>
      </c>
      <c r="G64" s="9" t="s">
        <v>462</v>
      </c>
      <c r="H64" s="2">
        <v>10</v>
      </c>
      <c r="I64" s="2">
        <v>7</v>
      </c>
      <c r="J64" s="2">
        <v>15</v>
      </c>
      <c r="K64" s="4">
        <f t="shared" si="10"/>
        <v>10</v>
      </c>
      <c r="L64" s="4">
        <f t="shared" si="11"/>
        <v>8</v>
      </c>
      <c r="M64" s="4">
        <f t="shared" si="12"/>
        <v>10.666666666666666</v>
      </c>
      <c r="N64" s="4">
        <f t="shared" si="13"/>
        <v>11</v>
      </c>
      <c r="O64" s="2">
        <v>11</v>
      </c>
      <c r="P64" s="2">
        <v>4</v>
      </c>
      <c r="Q64" s="2">
        <v>19</v>
      </c>
      <c r="R64" s="2">
        <v>4</v>
      </c>
      <c r="S64" s="2" t="s">
        <v>247</v>
      </c>
      <c r="T64" s="2">
        <v>10</v>
      </c>
      <c r="U64" s="2" t="s">
        <v>42</v>
      </c>
      <c r="V64" s="3"/>
      <c r="W64" s="3"/>
      <c r="X64" s="3"/>
      <c r="Y64" s="3"/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5">
        <f t="shared" si="0"/>
        <v>34</v>
      </c>
      <c r="AH64" s="5">
        <f t="shared" si="1"/>
        <v>44</v>
      </c>
      <c r="AI64" s="5">
        <f t="shared" si="2"/>
        <v>34</v>
      </c>
      <c r="AJ64" s="5">
        <f t="shared" si="3"/>
        <v>34</v>
      </c>
      <c r="AK64" s="5">
        <f t="shared" si="4"/>
        <v>38</v>
      </c>
      <c r="AL64" s="5">
        <f t="shared" si="5"/>
        <v>34</v>
      </c>
      <c r="AM64" s="8" t="s">
        <v>566</v>
      </c>
      <c r="AN64" s="8" t="s">
        <v>572</v>
      </c>
    </row>
    <row r="65" spans="1:40" ht="16.5" customHeight="1">
      <c r="A65" s="3">
        <v>64</v>
      </c>
      <c r="B65" s="2" t="s">
        <v>35</v>
      </c>
      <c r="C65" s="2">
        <v>621609</v>
      </c>
      <c r="D65" s="2" t="s">
        <v>165</v>
      </c>
      <c r="E65" s="2" t="s">
        <v>166</v>
      </c>
      <c r="F65" s="2" t="s">
        <v>96</v>
      </c>
      <c r="G65" s="9" t="s">
        <v>469</v>
      </c>
      <c r="H65" s="2">
        <v>15</v>
      </c>
      <c r="I65" s="2">
        <v>11</v>
      </c>
      <c r="J65" s="2">
        <v>22</v>
      </c>
      <c r="K65" s="4">
        <f t="shared" si="10"/>
        <v>15</v>
      </c>
      <c r="L65" s="4">
        <f t="shared" si="11"/>
        <v>12</v>
      </c>
      <c r="M65" s="4">
        <f t="shared" si="12"/>
        <v>16</v>
      </c>
      <c r="N65" s="4">
        <f t="shared" si="13"/>
        <v>19</v>
      </c>
      <c r="O65" s="2">
        <v>19</v>
      </c>
      <c r="P65" s="2">
        <v>4</v>
      </c>
      <c r="Q65" s="2">
        <v>11</v>
      </c>
      <c r="R65" s="2">
        <v>4</v>
      </c>
      <c r="S65" s="2" t="s">
        <v>42</v>
      </c>
      <c r="T65" s="2">
        <v>0</v>
      </c>
      <c r="U65" s="2">
        <v>0</v>
      </c>
      <c r="V65" s="3"/>
      <c r="W65" s="3"/>
      <c r="X65" s="3"/>
      <c r="Y65" s="3"/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5">
        <f t="shared" si="0"/>
        <v>34</v>
      </c>
      <c r="AH65" s="5">
        <f t="shared" si="1"/>
        <v>38</v>
      </c>
      <c r="AI65" s="5">
        <f t="shared" si="2"/>
        <v>34</v>
      </c>
      <c r="AJ65" s="5">
        <f t="shared" si="3"/>
        <v>34</v>
      </c>
      <c r="AK65" s="5">
        <f t="shared" si="4"/>
        <v>34</v>
      </c>
      <c r="AL65" s="5">
        <f t="shared" si="5"/>
        <v>34</v>
      </c>
      <c r="AM65" s="8" t="s">
        <v>566</v>
      </c>
      <c r="AN65" s="8" t="s">
        <v>572</v>
      </c>
    </row>
    <row r="66" spans="1:40" ht="16.5" customHeight="1">
      <c r="A66" s="3">
        <v>65</v>
      </c>
      <c r="B66" s="2" t="s">
        <v>35</v>
      </c>
      <c r="C66" s="2">
        <v>594449</v>
      </c>
      <c r="D66" s="2" t="s">
        <v>302</v>
      </c>
      <c r="E66" s="2" t="s">
        <v>303</v>
      </c>
      <c r="F66" s="2" t="s">
        <v>99</v>
      </c>
      <c r="G66" s="9" t="s">
        <v>452</v>
      </c>
      <c r="H66" s="2">
        <v>16</v>
      </c>
      <c r="I66" s="2">
        <v>0</v>
      </c>
      <c r="J66" s="2">
        <v>1</v>
      </c>
      <c r="K66" s="4">
        <f t="shared" si="10"/>
        <v>16</v>
      </c>
      <c r="L66" s="4">
        <f t="shared" si="11"/>
        <v>0</v>
      </c>
      <c r="M66" s="4">
        <f t="shared" si="12"/>
        <v>16</v>
      </c>
      <c r="N66" s="4">
        <f t="shared" si="13"/>
        <v>19</v>
      </c>
      <c r="O66" s="2">
        <v>19</v>
      </c>
      <c r="P66" s="2">
        <v>4</v>
      </c>
      <c r="Q66" s="2">
        <v>11</v>
      </c>
      <c r="R66" s="2">
        <v>4</v>
      </c>
      <c r="S66" s="2" t="s">
        <v>42</v>
      </c>
      <c r="T66" s="2">
        <v>10</v>
      </c>
      <c r="U66" s="2" t="s">
        <v>42</v>
      </c>
      <c r="V66" s="3"/>
      <c r="W66" s="3"/>
      <c r="X66" s="3"/>
      <c r="Y66" s="3"/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5">
        <f t="shared" ref="AG66:AG129" si="14">O66+P66+Q66+Z66+AA66+AB66</f>
        <v>34</v>
      </c>
      <c r="AH66" s="5">
        <f t="shared" ref="AH66:AH129" si="15">AG66+IF(S66="ΠΑΤΡΕΩΝ",4,0)+IF(U66="ΠΑΤΡΕΩΝ",10,0)+IF(AD66="ΠΑΤΡΕΩΝ",AC66,0)+IF(AF66="ΠΑΤΡΕΩΝ",AE66,0)</f>
        <v>48</v>
      </c>
      <c r="AI66" s="5">
        <f t="shared" ref="AI66:AI129" si="16">AG66+IF(S66="ΔΥΤΙΚΗΣ ΑΧΑΪΑΣ",4,0)+IF(U66="ΔΥΤΙΚΗΣ ΑΧΑΪΑΣ",10,0)+IF(AD66="ΔΥΤΙΚΗΣ ΑΧΑΪΑΣ",AC66,0)+IF(AF66="ΔΥΤΙΚΗΣ ΑΧΑΪΑΣ",AE66,0)</f>
        <v>34</v>
      </c>
      <c r="AJ66" s="5">
        <f t="shared" ref="AJ66:AJ129" si="17">AG66+IF(S66="ΑΙΓΙΑΛΕΙΑΣ",4,0)+IF(U66="ΑΙΓΙΑΛΕΙΑΣ",10,0)+IF(AD66="ΑΙΓΙΑΛΕΙΑΣ",AC66,0)+IF(AF66="ΑΙΓΙΑΛΕΙΑΣ",AE66,0)</f>
        <v>34</v>
      </c>
      <c r="AK66" s="5">
        <f t="shared" ref="AK66:AK129" si="18">AG66+IF(S66="ΕΡΥΜΑΝΘΟΥ",4,0)+IF(U66="ΕΡΥΜΑΝΘΟΥ",10,0)+IF(AD66="ΕΡΥΜΑΝΘΟΥ",AC66,0)+IF(AF66="ΕΡΥΜΑΝΘΟΥ",AE66,0)</f>
        <v>34</v>
      </c>
      <c r="AL66" s="5">
        <f t="shared" ref="AL66:AL129" si="19">AG66+IF(S66="ΚΑΛΑΒΡΥΤΩΝ",4,0)+IF(U66="ΚΑΛΑΒΡΥΤΩΝ",10,0)+IF(AD66="ΚΑΛΑΒΡΥΤΩΝ",AC66,0)+IF(AF66="ΚΑΛΑΒΡΥΤΩΝ",AE66,0)</f>
        <v>34</v>
      </c>
      <c r="AM66" s="8" t="s">
        <v>566</v>
      </c>
      <c r="AN66" s="8" t="s">
        <v>572</v>
      </c>
    </row>
    <row r="67" spans="1:40" ht="16.5" customHeight="1">
      <c r="A67" s="3">
        <v>66</v>
      </c>
      <c r="B67" s="2" t="s">
        <v>35</v>
      </c>
      <c r="C67" s="2">
        <v>594479</v>
      </c>
      <c r="D67" s="2" t="s">
        <v>170</v>
      </c>
      <c r="E67" s="2" t="s">
        <v>132</v>
      </c>
      <c r="F67" s="2" t="s">
        <v>171</v>
      </c>
      <c r="G67" s="9" t="s">
        <v>515</v>
      </c>
      <c r="H67" s="2">
        <v>16</v>
      </c>
      <c r="I67" s="2">
        <v>0</v>
      </c>
      <c r="J67" s="2">
        <v>1</v>
      </c>
      <c r="K67" s="4">
        <f t="shared" si="10"/>
        <v>16</v>
      </c>
      <c r="L67" s="4">
        <f t="shared" si="11"/>
        <v>0</v>
      </c>
      <c r="M67" s="4">
        <f t="shared" si="12"/>
        <v>16</v>
      </c>
      <c r="N67" s="4">
        <f t="shared" si="13"/>
        <v>19</v>
      </c>
      <c r="O67" s="2">
        <v>19</v>
      </c>
      <c r="P67" s="2">
        <v>4</v>
      </c>
      <c r="Q67" s="2">
        <v>11</v>
      </c>
      <c r="R67" s="2">
        <v>4</v>
      </c>
      <c r="S67" s="2" t="s">
        <v>42</v>
      </c>
      <c r="T67" s="2">
        <v>0</v>
      </c>
      <c r="U67" s="2">
        <v>0</v>
      </c>
      <c r="V67" s="3"/>
      <c r="W67" s="3"/>
      <c r="X67" s="3"/>
      <c r="Y67" s="3"/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5">
        <f t="shared" si="14"/>
        <v>34</v>
      </c>
      <c r="AH67" s="5">
        <f t="shared" si="15"/>
        <v>38</v>
      </c>
      <c r="AI67" s="5">
        <f t="shared" si="16"/>
        <v>34</v>
      </c>
      <c r="AJ67" s="5">
        <f t="shared" si="17"/>
        <v>34</v>
      </c>
      <c r="AK67" s="5">
        <f t="shared" si="18"/>
        <v>34</v>
      </c>
      <c r="AL67" s="5">
        <f t="shared" si="19"/>
        <v>34</v>
      </c>
      <c r="AM67" s="8" t="s">
        <v>566</v>
      </c>
      <c r="AN67" s="8" t="s">
        <v>572</v>
      </c>
    </row>
    <row r="68" spans="1:40" ht="16.5" customHeight="1">
      <c r="A68" s="3">
        <v>67</v>
      </c>
      <c r="B68" s="2" t="s">
        <v>35</v>
      </c>
      <c r="C68" s="2">
        <v>593419</v>
      </c>
      <c r="D68" s="2" t="s">
        <v>371</v>
      </c>
      <c r="E68" s="2" t="s">
        <v>372</v>
      </c>
      <c r="F68" s="2" t="s">
        <v>98</v>
      </c>
      <c r="G68" s="9" t="s">
        <v>524</v>
      </c>
      <c r="H68" s="2">
        <v>16</v>
      </c>
      <c r="I68" s="2">
        <v>0</v>
      </c>
      <c r="J68" s="2">
        <v>1</v>
      </c>
      <c r="K68" s="4">
        <f t="shared" si="10"/>
        <v>16</v>
      </c>
      <c r="L68" s="4">
        <f t="shared" si="11"/>
        <v>0</v>
      </c>
      <c r="M68" s="4">
        <f t="shared" si="12"/>
        <v>16</v>
      </c>
      <c r="N68" s="4">
        <f t="shared" si="13"/>
        <v>19</v>
      </c>
      <c r="O68" s="2">
        <v>19</v>
      </c>
      <c r="P68" s="2">
        <v>4</v>
      </c>
      <c r="Q68" s="2">
        <v>11</v>
      </c>
      <c r="R68" s="2">
        <v>4</v>
      </c>
      <c r="S68" s="2" t="s">
        <v>42</v>
      </c>
      <c r="T68" s="2">
        <v>0</v>
      </c>
      <c r="U68" s="2">
        <v>0</v>
      </c>
      <c r="V68" s="3"/>
      <c r="W68" s="3"/>
      <c r="X68" s="3"/>
      <c r="Y68" s="3"/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5">
        <f t="shared" si="14"/>
        <v>34</v>
      </c>
      <c r="AH68" s="5">
        <f t="shared" si="15"/>
        <v>38</v>
      </c>
      <c r="AI68" s="5">
        <f t="shared" si="16"/>
        <v>34</v>
      </c>
      <c r="AJ68" s="5">
        <f t="shared" si="17"/>
        <v>34</v>
      </c>
      <c r="AK68" s="5">
        <f t="shared" si="18"/>
        <v>34</v>
      </c>
      <c r="AL68" s="5">
        <f t="shared" si="19"/>
        <v>34</v>
      </c>
      <c r="AM68" s="8" t="s">
        <v>566</v>
      </c>
      <c r="AN68" s="8" t="s">
        <v>572</v>
      </c>
    </row>
    <row r="69" spans="1:40" ht="16.5" customHeight="1">
      <c r="A69" s="3">
        <v>68</v>
      </c>
      <c r="B69" s="3" t="s">
        <v>35</v>
      </c>
      <c r="C69" s="3">
        <v>586642</v>
      </c>
      <c r="D69" s="3" t="s">
        <v>58</v>
      </c>
      <c r="E69" s="3" t="s">
        <v>46</v>
      </c>
      <c r="F69" s="3">
        <v>1</v>
      </c>
      <c r="G69" s="3" t="s">
        <v>541</v>
      </c>
      <c r="H69" s="7">
        <v>19</v>
      </c>
      <c r="I69" s="7">
        <v>8</v>
      </c>
      <c r="J69" s="7">
        <v>16</v>
      </c>
      <c r="K69" s="7">
        <f t="shared" ref="K69:K99" si="20">H69</f>
        <v>19</v>
      </c>
      <c r="L69" s="7">
        <f t="shared" ref="L69:L99" si="21">IF(J69&gt;14,I69+1,I69)</f>
        <v>9</v>
      </c>
      <c r="M69" s="7">
        <f t="shared" ref="M69:M99" si="22">K69+L69/12</f>
        <v>19.75</v>
      </c>
      <c r="N69" s="7">
        <f t="shared" ref="N69:N88" si="23">TRUNC((IF(M69&gt;20,(M69-20)*2+10+15,(IF(M69&gt;10,(M69-10)*1.5+10,M69*1)))),3)</f>
        <v>24.625</v>
      </c>
      <c r="O69" s="3">
        <v>24.625</v>
      </c>
      <c r="P69" s="3">
        <v>4</v>
      </c>
      <c r="Q69" s="3">
        <v>5</v>
      </c>
      <c r="R69" s="3"/>
      <c r="S69" s="3"/>
      <c r="T69" s="3">
        <v>10</v>
      </c>
      <c r="U69" s="3" t="s">
        <v>42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5">
        <f t="shared" si="14"/>
        <v>33.625</v>
      </c>
      <c r="AH69" s="3">
        <f t="shared" si="15"/>
        <v>43.625</v>
      </c>
      <c r="AI69" s="3">
        <f t="shared" si="16"/>
        <v>33.625</v>
      </c>
      <c r="AJ69" s="3">
        <f t="shared" si="17"/>
        <v>33.625</v>
      </c>
      <c r="AK69" s="3">
        <f t="shared" si="18"/>
        <v>33.625</v>
      </c>
      <c r="AL69" s="3">
        <f t="shared" si="19"/>
        <v>33.625</v>
      </c>
      <c r="AM69" s="8" t="s">
        <v>550</v>
      </c>
      <c r="AN69" s="8" t="s">
        <v>572</v>
      </c>
    </row>
    <row r="70" spans="1:40" ht="16.5" customHeight="1">
      <c r="A70" s="3">
        <v>69</v>
      </c>
      <c r="B70" s="2" t="s">
        <v>35</v>
      </c>
      <c r="C70" s="2">
        <v>585090</v>
      </c>
      <c r="D70" s="2" t="s">
        <v>295</v>
      </c>
      <c r="E70" s="2" t="s">
        <v>53</v>
      </c>
      <c r="F70" s="2" t="s">
        <v>70</v>
      </c>
      <c r="G70" s="9" t="s">
        <v>437</v>
      </c>
      <c r="H70" s="2">
        <v>19</v>
      </c>
      <c r="I70" s="2">
        <v>9</v>
      </c>
      <c r="J70" s="2">
        <v>4</v>
      </c>
      <c r="K70" s="4">
        <f t="shared" si="20"/>
        <v>19</v>
      </c>
      <c r="L70" s="4">
        <f t="shared" si="21"/>
        <v>9</v>
      </c>
      <c r="M70" s="4">
        <f t="shared" si="22"/>
        <v>19.75</v>
      </c>
      <c r="N70" s="4">
        <f t="shared" si="23"/>
        <v>24.625</v>
      </c>
      <c r="O70" s="2">
        <v>24.625</v>
      </c>
      <c r="P70" s="2">
        <v>4</v>
      </c>
      <c r="Q70" s="2">
        <v>5</v>
      </c>
      <c r="R70" s="2">
        <v>4</v>
      </c>
      <c r="S70" s="2" t="s">
        <v>42</v>
      </c>
      <c r="T70" s="2">
        <v>10</v>
      </c>
      <c r="U70" s="2" t="s">
        <v>42</v>
      </c>
      <c r="V70" s="3"/>
      <c r="W70" s="3"/>
      <c r="X70" s="3"/>
      <c r="Y70" s="3"/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5">
        <f t="shared" si="14"/>
        <v>33.625</v>
      </c>
      <c r="AH70" s="5">
        <f t="shared" si="15"/>
        <v>47.625</v>
      </c>
      <c r="AI70" s="5">
        <f t="shared" si="16"/>
        <v>33.625</v>
      </c>
      <c r="AJ70" s="5">
        <f t="shared" si="17"/>
        <v>33.625</v>
      </c>
      <c r="AK70" s="5">
        <f t="shared" si="18"/>
        <v>33.625</v>
      </c>
      <c r="AL70" s="5">
        <f t="shared" si="19"/>
        <v>33.625</v>
      </c>
      <c r="AM70" s="8" t="s">
        <v>566</v>
      </c>
      <c r="AN70" s="8" t="s">
        <v>572</v>
      </c>
    </row>
    <row r="71" spans="1:40" ht="16.5" customHeight="1">
      <c r="A71" s="3">
        <v>70</v>
      </c>
      <c r="B71" s="2" t="s">
        <v>35</v>
      </c>
      <c r="C71" s="2">
        <v>574256</v>
      </c>
      <c r="D71" s="2" t="s">
        <v>403</v>
      </c>
      <c r="E71" s="2" t="s">
        <v>151</v>
      </c>
      <c r="F71" s="2" t="s">
        <v>99</v>
      </c>
      <c r="G71" s="9" t="s">
        <v>539</v>
      </c>
      <c r="H71" s="2">
        <v>24</v>
      </c>
      <c r="I71" s="2">
        <v>3</v>
      </c>
      <c r="J71" s="2">
        <v>10</v>
      </c>
      <c r="K71" s="4">
        <f t="shared" si="20"/>
        <v>24</v>
      </c>
      <c r="L71" s="4">
        <f t="shared" si="21"/>
        <v>3</v>
      </c>
      <c r="M71" s="4">
        <f t="shared" si="22"/>
        <v>24.25</v>
      </c>
      <c r="N71" s="4">
        <f t="shared" si="23"/>
        <v>33.5</v>
      </c>
      <c r="O71" s="2">
        <v>33.5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3"/>
      <c r="W71" s="3"/>
      <c r="X71" s="3"/>
      <c r="Y71" s="3"/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5">
        <f t="shared" si="14"/>
        <v>33.5</v>
      </c>
      <c r="AH71" s="5">
        <f t="shared" si="15"/>
        <v>33.5</v>
      </c>
      <c r="AI71" s="5">
        <f t="shared" si="16"/>
        <v>33.5</v>
      </c>
      <c r="AJ71" s="5">
        <f t="shared" si="17"/>
        <v>33.5</v>
      </c>
      <c r="AK71" s="5">
        <f t="shared" si="18"/>
        <v>33.5</v>
      </c>
      <c r="AL71" s="5">
        <f t="shared" si="19"/>
        <v>33.5</v>
      </c>
      <c r="AM71" s="8" t="s">
        <v>566</v>
      </c>
      <c r="AN71" s="8" t="s">
        <v>572</v>
      </c>
    </row>
    <row r="72" spans="1:40" ht="16.5" customHeight="1">
      <c r="A72" s="3">
        <v>71</v>
      </c>
      <c r="B72" s="2" t="s">
        <v>35</v>
      </c>
      <c r="C72" s="2">
        <v>602387</v>
      </c>
      <c r="D72" s="2" t="s">
        <v>150</v>
      </c>
      <c r="E72" s="2" t="s">
        <v>151</v>
      </c>
      <c r="F72" s="2" t="s">
        <v>152</v>
      </c>
      <c r="G72" s="9" t="s">
        <v>495</v>
      </c>
      <c r="H72" s="2">
        <v>15</v>
      </c>
      <c r="I72" s="2">
        <v>7</v>
      </c>
      <c r="J72" s="2">
        <v>5</v>
      </c>
      <c r="K72" s="4">
        <f t="shared" si="20"/>
        <v>15</v>
      </c>
      <c r="L72" s="4">
        <f t="shared" si="21"/>
        <v>7</v>
      </c>
      <c r="M72" s="4">
        <f t="shared" si="22"/>
        <v>15.583333333333334</v>
      </c>
      <c r="N72" s="4">
        <f t="shared" si="23"/>
        <v>18.375</v>
      </c>
      <c r="O72" s="2">
        <v>18.375</v>
      </c>
      <c r="P72" s="2">
        <v>4</v>
      </c>
      <c r="Q72" s="2">
        <v>11</v>
      </c>
      <c r="R72" s="2">
        <v>4</v>
      </c>
      <c r="S72" s="2" t="s">
        <v>42</v>
      </c>
      <c r="T72" s="2">
        <v>10</v>
      </c>
      <c r="U72" s="2" t="s">
        <v>42</v>
      </c>
      <c r="V72" s="3"/>
      <c r="W72" s="3"/>
      <c r="X72" s="3"/>
      <c r="Y72" s="3"/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5">
        <f t="shared" si="14"/>
        <v>33.375</v>
      </c>
      <c r="AH72" s="5">
        <f t="shared" si="15"/>
        <v>47.375</v>
      </c>
      <c r="AI72" s="5">
        <f t="shared" si="16"/>
        <v>33.375</v>
      </c>
      <c r="AJ72" s="5">
        <f t="shared" si="17"/>
        <v>33.375</v>
      </c>
      <c r="AK72" s="5">
        <f t="shared" si="18"/>
        <v>33.375</v>
      </c>
      <c r="AL72" s="5">
        <f t="shared" si="19"/>
        <v>33.375</v>
      </c>
      <c r="AM72" s="8" t="s">
        <v>566</v>
      </c>
      <c r="AN72" s="8" t="s">
        <v>572</v>
      </c>
    </row>
    <row r="73" spans="1:40" ht="16.5" customHeight="1">
      <c r="A73" s="3">
        <v>72</v>
      </c>
      <c r="B73" s="3" t="s">
        <v>35</v>
      </c>
      <c r="C73" s="3">
        <v>582186</v>
      </c>
      <c r="D73" s="3" t="s">
        <v>80</v>
      </c>
      <c r="E73" s="3" t="s">
        <v>81</v>
      </c>
      <c r="F73" s="3"/>
      <c r="G73" s="7" t="s">
        <v>577</v>
      </c>
      <c r="H73" s="7">
        <v>24</v>
      </c>
      <c r="I73" s="7">
        <v>2</v>
      </c>
      <c r="J73" s="7">
        <v>9</v>
      </c>
      <c r="K73" s="7">
        <f t="shared" si="20"/>
        <v>24</v>
      </c>
      <c r="L73" s="7">
        <f t="shared" si="21"/>
        <v>2</v>
      </c>
      <c r="M73" s="7">
        <f t="shared" si="22"/>
        <v>24.166666666666668</v>
      </c>
      <c r="N73" s="7">
        <f t="shared" si="23"/>
        <v>33.332999999999998</v>
      </c>
      <c r="O73" s="3">
        <v>33.332999999999998</v>
      </c>
      <c r="P73" s="3">
        <v>0</v>
      </c>
      <c r="Q73" s="3">
        <v>0</v>
      </c>
      <c r="R73" s="3">
        <v>4</v>
      </c>
      <c r="S73" s="3" t="s">
        <v>60</v>
      </c>
      <c r="T73" s="3">
        <v>0</v>
      </c>
      <c r="U73" s="3"/>
      <c r="V73" s="3"/>
      <c r="W73" s="3"/>
      <c r="X73" s="3"/>
      <c r="Y73" s="3"/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5">
        <f t="shared" si="14"/>
        <v>33.332999999999998</v>
      </c>
      <c r="AH73" s="3">
        <f t="shared" si="15"/>
        <v>33.332999999999998</v>
      </c>
      <c r="AI73" s="3">
        <f t="shared" si="16"/>
        <v>33.332999999999998</v>
      </c>
      <c r="AJ73" s="3">
        <f t="shared" si="17"/>
        <v>37.332999999999998</v>
      </c>
      <c r="AK73" s="3">
        <f t="shared" si="18"/>
        <v>33.332999999999998</v>
      </c>
      <c r="AL73" s="3">
        <f t="shared" si="19"/>
        <v>33.332999999999998</v>
      </c>
      <c r="AM73" s="8" t="s">
        <v>554</v>
      </c>
      <c r="AN73" s="8" t="s">
        <v>572</v>
      </c>
    </row>
    <row r="74" spans="1:40" ht="16.5" customHeight="1">
      <c r="A74" s="3">
        <v>73</v>
      </c>
      <c r="B74" s="2" t="s">
        <v>35</v>
      </c>
      <c r="C74" s="2">
        <v>614298</v>
      </c>
      <c r="D74" s="2" t="s">
        <v>307</v>
      </c>
      <c r="E74" s="2" t="s">
        <v>49</v>
      </c>
      <c r="F74" s="2" t="s">
        <v>258</v>
      </c>
      <c r="G74" s="9" t="s">
        <v>464</v>
      </c>
      <c r="H74" s="2">
        <v>10</v>
      </c>
      <c r="I74" s="2">
        <v>0</v>
      </c>
      <c r="J74" s="2">
        <v>23</v>
      </c>
      <c r="K74" s="4">
        <f t="shared" si="20"/>
        <v>10</v>
      </c>
      <c r="L74" s="4">
        <f t="shared" si="21"/>
        <v>1</v>
      </c>
      <c r="M74" s="4">
        <f t="shared" si="22"/>
        <v>10.083333333333334</v>
      </c>
      <c r="N74" s="4">
        <f t="shared" si="23"/>
        <v>10.125</v>
      </c>
      <c r="O74" s="2">
        <v>10.130000000000001</v>
      </c>
      <c r="P74" s="2">
        <v>4</v>
      </c>
      <c r="Q74" s="2">
        <v>19</v>
      </c>
      <c r="R74" s="2">
        <v>4</v>
      </c>
      <c r="S74" s="2" t="s">
        <v>42</v>
      </c>
      <c r="T74" s="2">
        <v>10</v>
      </c>
      <c r="U74" s="2" t="s">
        <v>42</v>
      </c>
      <c r="V74" s="3"/>
      <c r="W74" s="3"/>
      <c r="X74" s="3"/>
      <c r="Y74" s="3"/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5">
        <f t="shared" si="14"/>
        <v>33.130000000000003</v>
      </c>
      <c r="AH74" s="5">
        <f t="shared" si="15"/>
        <v>47.13</v>
      </c>
      <c r="AI74" s="5">
        <f t="shared" si="16"/>
        <v>33.130000000000003</v>
      </c>
      <c r="AJ74" s="5">
        <f t="shared" si="17"/>
        <v>33.130000000000003</v>
      </c>
      <c r="AK74" s="5">
        <f t="shared" si="18"/>
        <v>33.130000000000003</v>
      </c>
      <c r="AL74" s="5">
        <f t="shared" si="19"/>
        <v>33.130000000000003</v>
      </c>
      <c r="AM74" s="8" t="s">
        <v>566</v>
      </c>
      <c r="AN74" s="8" t="s">
        <v>572</v>
      </c>
    </row>
    <row r="75" spans="1:40" ht="16.5" customHeight="1">
      <c r="A75" s="3">
        <v>74</v>
      </c>
      <c r="B75" s="2" t="s">
        <v>35</v>
      </c>
      <c r="C75" s="2">
        <v>601834</v>
      </c>
      <c r="D75" s="2" t="s">
        <v>182</v>
      </c>
      <c r="E75" s="2" t="s">
        <v>159</v>
      </c>
      <c r="F75" s="2" t="s">
        <v>146</v>
      </c>
      <c r="G75" s="9" t="s">
        <v>446</v>
      </c>
      <c r="H75" s="2">
        <v>15</v>
      </c>
      <c r="I75" s="2">
        <v>2</v>
      </c>
      <c r="J75" s="2">
        <v>9</v>
      </c>
      <c r="K75" s="4">
        <f t="shared" si="20"/>
        <v>15</v>
      </c>
      <c r="L75" s="4">
        <f t="shared" si="21"/>
        <v>2</v>
      </c>
      <c r="M75" s="4">
        <f t="shared" si="22"/>
        <v>15.166666666666666</v>
      </c>
      <c r="N75" s="4">
        <f t="shared" si="23"/>
        <v>17.75</v>
      </c>
      <c r="O75" s="2">
        <v>17.75</v>
      </c>
      <c r="P75" s="2">
        <v>4</v>
      </c>
      <c r="Q75" s="2">
        <v>11</v>
      </c>
      <c r="R75" s="2">
        <v>4</v>
      </c>
      <c r="S75" s="2" t="s">
        <v>42</v>
      </c>
      <c r="T75" s="2">
        <v>10</v>
      </c>
      <c r="U75" s="2" t="s">
        <v>42</v>
      </c>
      <c r="V75" s="3"/>
      <c r="W75" s="3"/>
      <c r="X75" s="3"/>
      <c r="Y75" s="3"/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5">
        <f t="shared" si="14"/>
        <v>32.75</v>
      </c>
      <c r="AH75" s="5">
        <f t="shared" si="15"/>
        <v>46.75</v>
      </c>
      <c r="AI75" s="5">
        <f t="shared" si="16"/>
        <v>32.75</v>
      </c>
      <c r="AJ75" s="5">
        <f t="shared" si="17"/>
        <v>32.75</v>
      </c>
      <c r="AK75" s="5">
        <f t="shared" si="18"/>
        <v>32.75</v>
      </c>
      <c r="AL75" s="5">
        <f t="shared" si="19"/>
        <v>32.75</v>
      </c>
      <c r="AM75" s="8" t="s">
        <v>566</v>
      </c>
      <c r="AN75" s="8" t="s">
        <v>572</v>
      </c>
    </row>
    <row r="76" spans="1:40" ht="16.5" customHeight="1">
      <c r="A76" s="3">
        <v>75</v>
      </c>
      <c r="B76" s="2" t="s">
        <v>35</v>
      </c>
      <c r="C76" s="2">
        <v>618622</v>
      </c>
      <c r="D76" s="2" t="s">
        <v>184</v>
      </c>
      <c r="E76" s="2" t="s">
        <v>185</v>
      </c>
      <c r="F76" s="2" t="s">
        <v>103</v>
      </c>
      <c r="G76" s="9" t="s">
        <v>508</v>
      </c>
      <c r="H76" s="2">
        <v>9</v>
      </c>
      <c r="I76" s="2">
        <v>9</v>
      </c>
      <c r="J76" s="2">
        <v>7</v>
      </c>
      <c r="K76" s="4">
        <f t="shared" si="20"/>
        <v>9</v>
      </c>
      <c r="L76" s="4">
        <f t="shared" si="21"/>
        <v>9</v>
      </c>
      <c r="M76" s="4">
        <f t="shared" si="22"/>
        <v>9.75</v>
      </c>
      <c r="N76" s="4">
        <f t="shared" si="23"/>
        <v>9.75</v>
      </c>
      <c r="O76" s="2">
        <v>9.75</v>
      </c>
      <c r="P76" s="2">
        <v>4</v>
      </c>
      <c r="Q76" s="2">
        <v>19</v>
      </c>
      <c r="R76" s="2">
        <v>4</v>
      </c>
      <c r="S76" s="2" t="s">
        <v>42</v>
      </c>
      <c r="T76" s="2">
        <v>0</v>
      </c>
      <c r="U76" s="2">
        <v>0</v>
      </c>
      <c r="V76" s="3"/>
      <c r="W76" s="3"/>
      <c r="X76" s="3"/>
      <c r="Y76" s="3"/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5">
        <f t="shared" si="14"/>
        <v>32.75</v>
      </c>
      <c r="AH76" s="5">
        <f t="shared" si="15"/>
        <v>36.75</v>
      </c>
      <c r="AI76" s="5">
        <f t="shared" si="16"/>
        <v>32.75</v>
      </c>
      <c r="AJ76" s="5">
        <f t="shared" si="17"/>
        <v>32.75</v>
      </c>
      <c r="AK76" s="5">
        <f t="shared" si="18"/>
        <v>32.75</v>
      </c>
      <c r="AL76" s="5">
        <f t="shared" si="19"/>
        <v>32.75</v>
      </c>
      <c r="AM76" s="8" t="s">
        <v>566</v>
      </c>
      <c r="AN76" s="8" t="s">
        <v>572</v>
      </c>
    </row>
    <row r="77" spans="1:40" ht="16.5" customHeight="1">
      <c r="A77" s="3">
        <v>76</v>
      </c>
      <c r="B77" s="2" t="s">
        <v>35</v>
      </c>
      <c r="C77" s="2">
        <v>605054</v>
      </c>
      <c r="D77" s="2" t="s">
        <v>385</v>
      </c>
      <c r="E77" s="2" t="s">
        <v>159</v>
      </c>
      <c r="F77" s="2" t="s">
        <v>81</v>
      </c>
      <c r="G77" s="9" t="s">
        <v>527</v>
      </c>
      <c r="H77" s="2">
        <v>15</v>
      </c>
      <c r="I77" s="2">
        <v>2</v>
      </c>
      <c r="J77" s="2">
        <v>8</v>
      </c>
      <c r="K77" s="4">
        <f t="shared" si="20"/>
        <v>15</v>
      </c>
      <c r="L77" s="4">
        <f t="shared" si="21"/>
        <v>2</v>
      </c>
      <c r="M77" s="4">
        <f t="shared" si="22"/>
        <v>15.166666666666666</v>
      </c>
      <c r="N77" s="4">
        <f t="shared" si="23"/>
        <v>17.75</v>
      </c>
      <c r="O77" s="2">
        <v>17.75</v>
      </c>
      <c r="P77" s="2">
        <v>4</v>
      </c>
      <c r="Q77" s="2">
        <v>11</v>
      </c>
      <c r="R77" s="2">
        <v>4</v>
      </c>
      <c r="S77" s="2" t="s">
        <v>42</v>
      </c>
      <c r="T77" s="2">
        <v>10</v>
      </c>
      <c r="U77" s="2" t="s">
        <v>42</v>
      </c>
      <c r="V77" s="3"/>
      <c r="W77" s="3"/>
      <c r="X77" s="3"/>
      <c r="Y77" s="3"/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5">
        <f t="shared" si="14"/>
        <v>32.75</v>
      </c>
      <c r="AH77" s="5">
        <f t="shared" si="15"/>
        <v>46.75</v>
      </c>
      <c r="AI77" s="5">
        <f t="shared" si="16"/>
        <v>32.75</v>
      </c>
      <c r="AJ77" s="5">
        <f t="shared" si="17"/>
        <v>32.75</v>
      </c>
      <c r="AK77" s="5">
        <f t="shared" si="18"/>
        <v>32.75</v>
      </c>
      <c r="AL77" s="5">
        <f t="shared" si="19"/>
        <v>32.75</v>
      </c>
      <c r="AM77" s="8" t="s">
        <v>566</v>
      </c>
      <c r="AN77" s="8" t="s">
        <v>572</v>
      </c>
    </row>
    <row r="78" spans="1:40" ht="16.5" customHeight="1">
      <c r="A78" s="3">
        <v>77</v>
      </c>
      <c r="B78" s="2" t="s">
        <v>35</v>
      </c>
      <c r="C78" s="2">
        <v>620518</v>
      </c>
      <c r="D78" s="2" t="s">
        <v>268</v>
      </c>
      <c r="E78" s="2" t="s">
        <v>264</v>
      </c>
      <c r="F78" s="2" t="s">
        <v>99</v>
      </c>
      <c r="G78" s="9" t="s">
        <v>528</v>
      </c>
      <c r="H78" s="2">
        <v>9</v>
      </c>
      <c r="I78" s="2">
        <v>7</v>
      </c>
      <c r="J78" s="2">
        <v>28</v>
      </c>
      <c r="K78" s="4">
        <f t="shared" si="20"/>
        <v>9</v>
      </c>
      <c r="L78" s="4">
        <f t="shared" si="21"/>
        <v>8</v>
      </c>
      <c r="M78" s="4">
        <f t="shared" si="22"/>
        <v>9.6666666666666661</v>
      </c>
      <c r="N78" s="4">
        <f t="shared" si="23"/>
        <v>9.6660000000000004</v>
      </c>
      <c r="O78" s="2">
        <v>9.67</v>
      </c>
      <c r="P78" s="2">
        <v>4</v>
      </c>
      <c r="Q78" s="2">
        <v>19</v>
      </c>
      <c r="R78" s="2">
        <v>4</v>
      </c>
      <c r="S78" s="2" t="s">
        <v>42</v>
      </c>
      <c r="T78" s="2">
        <v>0</v>
      </c>
      <c r="U78" s="2">
        <v>0</v>
      </c>
      <c r="V78" s="3"/>
      <c r="W78" s="3"/>
      <c r="X78" s="3"/>
      <c r="Y78" s="3"/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5">
        <f t="shared" si="14"/>
        <v>32.67</v>
      </c>
      <c r="AH78" s="5">
        <f t="shared" si="15"/>
        <v>36.67</v>
      </c>
      <c r="AI78" s="5">
        <f t="shared" si="16"/>
        <v>32.67</v>
      </c>
      <c r="AJ78" s="5">
        <f t="shared" si="17"/>
        <v>32.67</v>
      </c>
      <c r="AK78" s="5">
        <f t="shared" si="18"/>
        <v>32.67</v>
      </c>
      <c r="AL78" s="5">
        <f t="shared" si="19"/>
        <v>32.67</v>
      </c>
      <c r="AM78" s="8" t="s">
        <v>566</v>
      </c>
      <c r="AN78" s="8" t="s">
        <v>572</v>
      </c>
    </row>
    <row r="79" spans="1:40" ht="16.5" customHeight="1">
      <c r="A79" s="3">
        <v>78</v>
      </c>
      <c r="B79" s="2" t="s">
        <v>35</v>
      </c>
      <c r="C79" s="2">
        <v>584437</v>
      </c>
      <c r="D79" s="2" t="s">
        <v>383</v>
      </c>
      <c r="E79" s="2" t="s">
        <v>76</v>
      </c>
      <c r="F79" s="2" t="s">
        <v>384</v>
      </c>
      <c r="G79" s="9" t="s">
        <v>463</v>
      </c>
      <c r="H79" s="2">
        <v>23</v>
      </c>
      <c r="I79" s="2">
        <v>9</v>
      </c>
      <c r="J79" s="2">
        <v>18</v>
      </c>
      <c r="K79" s="4">
        <f t="shared" si="20"/>
        <v>23</v>
      </c>
      <c r="L79" s="4">
        <f t="shared" si="21"/>
        <v>10</v>
      </c>
      <c r="M79" s="4">
        <f t="shared" si="22"/>
        <v>23.833333333333332</v>
      </c>
      <c r="N79" s="4">
        <f t="shared" si="23"/>
        <v>32.665999999999997</v>
      </c>
      <c r="O79" s="2">
        <v>32.665999999999997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3"/>
      <c r="W79" s="3"/>
      <c r="X79" s="3"/>
      <c r="Y79" s="3"/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5">
        <f t="shared" si="14"/>
        <v>32.665999999999997</v>
      </c>
      <c r="AH79" s="5">
        <f t="shared" si="15"/>
        <v>32.665999999999997</v>
      </c>
      <c r="AI79" s="5">
        <f t="shared" si="16"/>
        <v>32.665999999999997</v>
      </c>
      <c r="AJ79" s="5">
        <f t="shared" si="17"/>
        <v>32.665999999999997</v>
      </c>
      <c r="AK79" s="5">
        <f t="shared" si="18"/>
        <v>32.665999999999997</v>
      </c>
      <c r="AL79" s="5">
        <f t="shared" si="19"/>
        <v>32.665999999999997</v>
      </c>
      <c r="AM79" s="8" t="s">
        <v>566</v>
      </c>
      <c r="AN79" s="8" t="s">
        <v>572</v>
      </c>
    </row>
    <row r="80" spans="1:40" ht="16.5" customHeight="1">
      <c r="A80" s="3">
        <v>79</v>
      </c>
      <c r="B80" s="2" t="s">
        <v>35</v>
      </c>
      <c r="C80" s="2">
        <v>585218</v>
      </c>
      <c r="D80" s="2" t="s">
        <v>405</v>
      </c>
      <c r="E80" s="2" t="s">
        <v>132</v>
      </c>
      <c r="F80" s="2" t="s">
        <v>75</v>
      </c>
      <c r="G80" s="9" t="s">
        <v>457</v>
      </c>
      <c r="H80" s="2">
        <v>19</v>
      </c>
      <c r="I80" s="2">
        <v>1</v>
      </c>
      <c r="J80" s="2">
        <v>6</v>
      </c>
      <c r="K80" s="4">
        <f t="shared" si="20"/>
        <v>19</v>
      </c>
      <c r="L80" s="4">
        <f t="shared" si="21"/>
        <v>1</v>
      </c>
      <c r="M80" s="4">
        <f t="shared" si="22"/>
        <v>19.083333333333332</v>
      </c>
      <c r="N80" s="4">
        <f t="shared" si="23"/>
        <v>23.625</v>
      </c>
      <c r="O80" s="2">
        <v>23.625</v>
      </c>
      <c r="P80" s="2">
        <v>4</v>
      </c>
      <c r="Q80" s="2">
        <v>5</v>
      </c>
      <c r="R80" s="2">
        <v>4</v>
      </c>
      <c r="S80" s="2" t="s">
        <v>42</v>
      </c>
      <c r="T80" s="2">
        <v>0</v>
      </c>
      <c r="U80" s="2">
        <v>0</v>
      </c>
      <c r="V80" s="3"/>
      <c r="W80" s="3"/>
      <c r="X80" s="3"/>
      <c r="Y80" s="3"/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5">
        <f t="shared" si="14"/>
        <v>32.625</v>
      </c>
      <c r="AH80" s="5">
        <f t="shared" si="15"/>
        <v>36.625</v>
      </c>
      <c r="AI80" s="5">
        <f t="shared" si="16"/>
        <v>32.625</v>
      </c>
      <c r="AJ80" s="5">
        <f t="shared" si="17"/>
        <v>32.625</v>
      </c>
      <c r="AK80" s="5">
        <f t="shared" si="18"/>
        <v>32.625</v>
      </c>
      <c r="AL80" s="5">
        <f t="shared" si="19"/>
        <v>32.625</v>
      </c>
      <c r="AM80" s="8" t="s">
        <v>566</v>
      </c>
      <c r="AN80" s="8" t="s">
        <v>572</v>
      </c>
    </row>
    <row r="81" spans="1:40" ht="16.5" customHeight="1">
      <c r="A81" s="3">
        <v>80</v>
      </c>
      <c r="B81" s="2" t="s">
        <v>35</v>
      </c>
      <c r="C81" s="2">
        <v>605119</v>
      </c>
      <c r="D81" s="2" t="s">
        <v>360</v>
      </c>
      <c r="E81" s="2" t="s">
        <v>361</v>
      </c>
      <c r="F81" s="2" t="s">
        <v>98</v>
      </c>
      <c r="G81" s="9" t="s">
        <v>534</v>
      </c>
      <c r="H81" s="2">
        <v>14</v>
      </c>
      <c r="I81" s="2">
        <v>10</v>
      </c>
      <c r="J81" s="2">
        <v>18</v>
      </c>
      <c r="K81" s="4">
        <f t="shared" si="20"/>
        <v>14</v>
      </c>
      <c r="L81" s="4">
        <f t="shared" si="21"/>
        <v>11</v>
      </c>
      <c r="M81" s="4">
        <f t="shared" si="22"/>
        <v>14.916666666666666</v>
      </c>
      <c r="N81" s="4">
        <f t="shared" si="23"/>
        <v>17.375</v>
      </c>
      <c r="O81" s="2">
        <v>17.375</v>
      </c>
      <c r="P81" s="2">
        <v>4</v>
      </c>
      <c r="Q81" s="2">
        <v>11</v>
      </c>
      <c r="R81" s="2">
        <v>4</v>
      </c>
      <c r="S81" s="2" t="s">
        <v>42</v>
      </c>
      <c r="T81" s="2">
        <v>10</v>
      </c>
      <c r="U81" s="2" t="s">
        <v>37</v>
      </c>
      <c r="V81" s="3"/>
      <c r="W81" s="3"/>
      <c r="X81" s="3"/>
      <c r="Y81" s="3"/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5">
        <f t="shared" si="14"/>
        <v>32.375</v>
      </c>
      <c r="AH81" s="5">
        <f t="shared" si="15"/>
        <v>36.375</v>
      </c>
      <c r="AI81" s="5">
        <f t="shared" si="16"/>
        <v>42.375</v>
      </c>
      <c r="AJ81" s="5">
        <f t="shared" si="17"/>
        <v>32.375</v>
      </c>
      <c r="AK81" s="5">
        <f t="shared" si="18"/>
        <v>32.375</v>
      </c>
      <c r="AL81" s="5">
        <f t="shared" si="19"/>
        <v>32.375</v>
      </c>
      <c r="AM81" s="8" t="s">
        <v>566</v>
      </c>
      <c r="AN81" s="8" t="s">
        <v>572</v>
      </c>
    </row>
    <row r="82" spans="1:40" ht="16.5" customHeight="1">
      <c r="A82" s="3">
        <v>81</v>
      </c>
      <c r="B82" s="2" t="s">
        <v>35</v>
      </c>
      <c r="C82" s="2">
        <v>605924</v>
      </c>
      <c r="D82" s="2" t="s">
        <v>229</v>
      </c>
      <c r="E82" s="2" t="s">
        <v>79</v>
      </c>
      <c r="F82" s="2" t="s">
        <v>53</v>
      </c>
      <c r="G82" s="9" t="s">
        <v>496</v>
      </c>
      <c r="H82" s="2">
        <v>14</v>
      </c>
      <c r="I82" s="2">
        <v>6</v>
      </c>
      <c r="J82" s="2">
        <v>10</v>
      </c>
      <c r="K82" s="4">
        <f t="shared" si="20"/>
        <v>14</v>
      </c>
      <c r="L82" s="4">
        <f t="shared" si="21"/>
        <v>6</v>
      </c>
      <c r="M82" s="4">
        <f t="shared" si="22"/>
        <v>14.5</v>
      </c>
      <c r="N82" s="4">
        <f t="shared" si="23"/>
        <v>16.75</v>
      </c>
      <c r="O82" s="2">
        <v>16.75</v>
      </c>
      <c r="P82" s="2">
        <v>4</v>
      </c>
      <c r="Q82" s="2">
        <v>11</v>
      </c>
      <c r="R82" s="2">
        <v>4</v>
      </c>
      <c r="S82" s="2" t="s">
        <v>42</v>
      </c>
      <c r="T82" s="2">
        <v>10</v>
      </c>
      <c r="U82" s="2" t="s">
        <v>42</v>
      </c>
      <c r="V82" s="3"/>
      <c r="W82" s="3"/>
      <c r="X82" s="3"/>
      <c r="Y82" s="3"/>
      <c r="Z82" s="2">
        <v>0</v>
      </c>
      <c r="AA82" s="2">
        <v>0</v>
      </c>
      <c r="AB82" s="2">
        <v>0</v>
      </c>
      <c r="AC82" s="2">
        <v>3</v>
      </c>
      <c r="AD82" s="2" t="s">
        <v>42</v>
      </c>
      <c r="AE82" s="2">
        <v>0</v>
      </c>
      <c r="AF82" s="2">
        <v>0</v>
      </c>
      <c r="AG82" s="5">
        <f t="shared" si="14"/>
        <v>31.75</v>
      </c>
      <c r="AH82" s="5">
        <f t="shared" si="15"/>
        <v>48.75</v>
      </c>
      <c r="AI82" s="5">
        <f t="shared" si="16"/>
        <v>31.75</v>
      </c>
      <c r="AJ82" s="5">
        <f t="shared" si="17"/>
        <v>31.75</v>
      </c>
      <c r="AK82" s="5">
        <f t="shared" si="18"/>
        <v>31.75</v>
      </c>
      <c r="AL82" s="5">
        <f t="shared" si="19"/>
        <v>31.75</v>
      </c>
      <c r="AM82" s="8" t="s">
        <v>566</v>
      </c>
      <c r="AN82" s="8" t="s">
        <v>572</v>
      </c>
    </row>
    <row r="83" spans="1:40" ht="16.5" customHeight="1">
      <c r="A83" s="3">
        <v>82</v>
      </c>
      <c r="B83" s="2" t="s">
        <v>35</v>
      </c>
      <c r="C83" s="2">
        <v>605884</v>
      </c>
      <c r="D83" s="2" t="s">
        <v>348</v>
      </c>
      <c r="E83" s="2" t="s">
        <v>159</v>
      </c>
      <c r="F83" s="2" t="s">
        <v>65</v>
      </c>
      <c r="G83" s="9" t="s">
        <v>465</v>
      </c>
      <c r="H83" s="2">
        <v>14</v>
      </c>
      <c r="I83" s="2">
        <v>4</v>
      </c>
      <c r="J83" s="2">
        <v>8</v>
      </c>
      <c r="K83" s="4">
        <f t="shared" si="20"/>
        <v>14</v>
      </c>
      <c r="L83" s="4">
        <f t="shared" si="21"/>
        <v>4</v>
      </c>
      <c r="M83" s="4">
        <f t="shared" si="22"/>
        <v>14.333333333333334</v>
      </c>
      <c r="N83" s="4">
        <f t="shared" si="23"/>
        <v>16.5</v>
      </c>
      <c r="O83" s="2">
        <v>16.5</v>
      </c>
      <c r="P83" s="2">
        <v>4</v>
      </c>
      <c r="Q83" s="2">
        <v>11</v>
      </c>
      <c r="R83" s="2">
        <v>4</v>
      </c>
      <c r="S83" s="2" t="s">
        <v>42</v>
      </c>
      <c r="T83" s="2">
        <v>10</v>
      </c>
      <c r="U83" s="2" t="s">
        <v>42</v>
      </c>
      <c r="V83" s="3"/>
      <c r="W83" s="3"/>
      <c r="X83" s="3"/>
      <c r="Y83" s="3"/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5">
        <f t="shared" si="14"/>
        <v>31.5</v>
      </c>
      <c r="AH83" s="5">
        <f t="shared" si="15"/>
        <v>45.5</v>
      </c>
      <c r="AI83" s="5">
        <f t="shared" si="16"/>
        <v>31.5</v>
      </c>
      <c r="AJ83" s="5">
        <f t="shared" si="17"/>
        <v>31.5</v>
      </c>
      <c r="AK83" s="5">
        <f t="shared" si="18"/>
        <v>31.5</v>
      </c>
      <c r="AL83" s="5">
        <f t="shared" si="19"/>
        <v>31.5</v>
      </c>
      <c r="AM83" s="8" t="s">
        <v>566</v>
      </c>
      <c r="AN83" s="8" t="s">
        <v>572</v>
      </c>
    </row>
    <row r="84" spans="1:40" ht="16.5" customHeight="1">
      <c r="A84" s="3">
        <v>83</v>
      </c>
      <c r="B84" s="2" t="s">
        <v>35</v>
      </c>
      <c r="C84" s="2">
        <v>617587</v>
      </c>
      <c r="D84" s="2" t="s">
        <v>282</v>
      </c>
      <c r="E84" s="2" t="s">
        <v>129</v>
      </c>
      <c r="F84" s="2" t="s">
        <v>283</v>
      </c>
      <c r="G84" s="9" t="s">
        <v>457</v>
      </c>
      <c r="H84" s="2">
        <v>10</v>
      </c>
      <c r="I84" s="2">
        <v>7</v>
      </c>
      <c r="J84" s="2">
        <v>19</v>
      </c>
      <c r="K84" s="4">
        <f t="shared" si="20"/>
        <v>10</v>
      </c>
      <c r="L84" s="4">
        <f t="shared" si="21"/>
        <v>8</v>
      </c>
      <c r="M84" s="4">
        <f t="shared" si="22"/>
        <v>10.666666666666666</v>
      </c>
      <c r="N84" s="4">
        <f t="shared" si="23"/>
        <v>11</v>
      </c>
      <c r="O84" s="2">
        <v>11</v>
      </c>
      <c r="P84" s="2">
        <v>0</v>
      </c>
      <c r="Q84" s="2">
        <v>0</v>
      </c>
      <c r="R84" s="2">
        <v>4</v>
      </c>
      <c r="S84" s="2" t="s">
        <v>42</v>
      </c>
      <c r="T84" s="2">
        <v>0</v>
      </c>
      <c r="U84" s="2">
        <v>0</v>
      </c>
      <c r="V84" s="3"/>
      <c r="W84" s="3"/>
      <c r="X84" s="3"/>
      <c r="Y84" s="3"/>
      <c r="Z84" s="2">
        <v>0</v>
      </c>
      <c r="AA84" s="2">
        <v>0</v>
      </c>
      <c r="AB84" s="2">
        <v>20</v>
      </c>
      <c r="AC84" s="2">
        <v>0</v>
      </c>
      <c r="AD84" s="2">
        <v>0</v>
      </c>
      <c r="AE84" s="2">
        <v>0</v>
      </c>
      <c r="AF84" s="2">
        <v>0</v>
      </c>
      <c r="AG84" s="5">
        <f t="shared" si="14"/>
        <v>31</v>
      </c>
      <c r="AH84" s="5">
        <f t="shared" si="15"/>
        <v>35</v>
      </c>
      <c r="AI84" s="5">
        <f t="shared" si="16"/>
        <v>31</v>
      </c>
      <c r="AJ84" s="5">
        <f t="shared" si="17"/>
        <v>31</v>
      </c>
      <c r="AK84" s="5">
        <f t="shared" si="18"/>
        <v>31</v>
      </c>
      <c r="AL84" s="5">
        <f t="shared" si="19"/>
        <v>31</v>
      </c>
      <c r="AM84" s="8" t="s">
        <v>566</v>
      </c>
      <c r="AN84" s="8" t="s">
        <v>572</v>
      </c>
    </row>
    <row r="85" spans="1:40" ht="16.5" customHeight="1">
      <c r="A85" s="3">
        <v>84</v>
      </c>
      <c r="B85" s="2" t="s">
        <v>35</v>
      </c>
      <c r="C85" s="2">
        <v>602693</v>
      </c>
      <c r="D85" s="2" t="s">
        <v>327</v>
      </c>
      <c r="E85" s="2" t="s">
        <v>328</v>
      </c>
      <c r="F85" s="2" t="s">
        <v>48</v>
      </c>
      <c r="G85" s="9" t="s">
        <v>458</v>
      </c>
      <c r="H85" s="2">
        <v>14</v>
      </c>
      <c r="I85" s="2">
        <v>0</v>
      </c>
      <c r="J85" s="2">
        <v>0</v>
      </c>
      <c r="K85" s="4">
        <f t="shared" si="20"/>
        <v>14</v>
      </c>
      <c r="L85" s="4">
        <f t="shared" si="21"/>
        <v>0</v>
      </c>
      <c r="M85" s="4">
        <f t="shared" si="22"/>
        <v>14</v>
      </c>
      <c r="N85" s="4">
        <f t="shared" si="23"/>
        <v>16</v>
      </c>
      <c r="O85" s="2">
        <v>16</v>
      </c>
      <c r="P85" s="2">
        <v>4</v>
      </c>
      <c r="Q85" s="2">
        <v>11</v>
      </c>
      <c r="R85" s="2">
        <v>4</v>
      </c>
      <c r="S85" s="2" t="s">
        <v>42</v>
      </c>
      <c r="T85" s="2">
        <v>10</v>
      </c>
      <c r="U85" s="2" t="s">
        <v>42</v>
      </c>
      <c r="V85" s="3"/>
      <c r="W85" s="3"/>
      <c r="X85" s="3"/>
      <c r="Y85" s="3"/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5">
        <f t="shared" si="14"/>
        <v>31</v>
      </c>
      <c r="AH85" s="5">
        <f t="shared" si="15"/>
        <v>45</v>
      </c>
      <c r="AI85" s="5">
        <f t="shared" si="16"/>
        <v>31</v>
      </c>
      <c r="AJ85" s="5">
        <f t="shared" si="17"/>
        <v>31</v>
      </c>
      <c r="AK85" s="5">
        <f t="shared" si="18"/>
        <v>31</v>
      </c>
      <c r="AL85" s="5">
        <f t="shared" si="19"/>
        <v>31</v>
      </c>
      <c r="AM85" s="8" t="s">
        <v>566</v>
      </c>
      <c r="AN85" s="8" t="s">
        <v>572</v>
      </c>
    </row>
    <row r="86" spans="1:40" ht="16.5" customHeight="1">
      <c r="A86" s="3">
        <v>85</v>
      </c>
      <c r="B86" s="2" t="s">
        <v>35</v>
      </c>
      <c r="C86" s="2">
        <v>602538</v>
      </c>
      <c r="D86" s="2" t="s">
        <v>223</v>
      </c>
      <c r="E86" s="2" t="s">
        <v>224</v>
      </c>
      <c r="F86" s="2" t="s">
        <v>113</v>
      </c>
      <c r="G86" s="9" t="s">
        <v>524</v>
      </c>
      <c r="H86" s="2">
        <v>14</v>
      </c>
      <c r="I86" s="2">
        <v>0</v>
      </c>
      <c r="J86" s="2">
        <v>0</v>
      </c>
      <c r="K86" s="4">
        <f t="shared" si="20"/>
        <v>14</v>
      </c>
      <c r="L86" s="4">
        <f t="shared" si="21"/>
        <v>0</v>
      </c>
      <c r="M86" s="4">
        <f t="shared" si="22"/>
        <v>14</v>
      </c>
      <c r="N86" s="4">
        <f t="shared" si="23"/>
        <v>16</v>
      </c>
      <c r="O86" s="2">
        <v>16</v>
      </c>
      <c r="P86" s="2">
        <v>4</v>
      </c>
      <c r="Q86" s="2">
        <v>11</v>
      </c>
      <c r="R86" s="2">
        <v>4</v>
      </c>
      <c r="S86" s="2" t="s">
        <v>42</v>
      </c>
      <c r="T86" s="2">
        <v>0</v>
      </c>
      <c r="U86" s="2">
        <v>0</v>
      </c>
      <c r="V86" s="3"/>
      <c r="W86" s="3"/>
      <c r="X86" s="3"/>
      <c r="Y86" s="3"/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5">
        <f t="shared" si="14"/>
        <v>31</v>
      </c>
      <c r="AH86" s="5">
        <f t="shared" si="15"/>
        <v>35</v>
      </c>
      <c r="AI86" s="5">
        <f t="shared" si="16"/>
        <v>31</v>
      </c>
      <c r="AJ86" s="5">
        <f t="shared" si="17"/>
        <v>31</v>
      </c>
      <c r="AK86" s="5">
        <f t="shared" si="18"/>
        <v>31</v>
      </c>
      <c r="AL86" s="5">
        <f t="shared" si="19"/>
        <v>31</v>
      </c>
      <c r="AM86" s="8" t="s">
        <v>566</v>
      </c>
      <c r="AN86" s="8" t="s">
        <v>572</v>
      </c>
    </row>
    <row r="87" spans="1:40" ht="16.5" customHeight="1">
      <c r="A87" s="3">
        <v>86</v>
      </c>
      <c r="B87" s="2" t="s">
        <v>35</v>
      </c>
      <c r="C87" s="2">
        <v>601549</v>
      </c>
      <c r="D87" s="2" t="s">
        <v>335</v>
      </c>
      <c r="E87" s="2" t="s">
        <v>114</v>
      </c>
      <c r="F87" s="2" t="s">
        <v>98</v>
      </c>
      <c r="G87" s="9" t="s">
        <v>459</v>
      </c>
      <c r="H87" s="2">
        <v>20</v>
      </c>
      <c r="I87" s="2">
        <v>9</v>
      </c>
      <c r="J87" s="2">
        <v>10</v>
      </c>
      <c r="K87" s="4">
        <f t="shared" si="20"/>
        <v>20</v>
      </c>
      <c r="L87" s="4">
        <f t="shared" si="21"/>
        <v>9</v>
      </c>
      <c r="M87" s="4">
        <f t="shared" si="22"/>
        <v>20.75</v>
      </c>
      <c r="N87" s="4">
        <f t="shared" si="23"/>
        <v>26.5</v>
      </c>
      <c r="O87" s="2">
        <v>26.5</v>
      </c>
      <c r="P87" s="2">
        <v>4</v>
      </c>
      <c r="Q87" s="2">
        <v>0</v>
      </c>
      <c r="R87" s="2">
        <v>4</v>
      </c>
      <c r="S87" s="2" t="s">
        <v>42</v>
      </c>
      <c r="T87" s="2">
        <v>0</v>
      </c>
      <c r="U87" s="2">
        <v>0</v>
      </c>
      <c r="V87" s="3"/>
      <c r="W87" s="3"/>
      <c r="X87" s="3"/>
      <c r="Y87" s="3"/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5">
        <f t="shared" si="14"/>
        <v>30.5</v>
      </c>
      <c r="AH87" s="5">
        <f t="shared" si="15"/>
        <v>34.5</v>
      </c>
      <c r="AI87" s="5">
        <f t="shared" si="16"/>
        <v>30.5</v>
      </c>
      <c r="AJ87" s="5">
        <f t="shared" si="17"/>
        <v>30.5</v>
      </c>
      <c r="AK87" s="5">
        <f t="shared" si="18"/>
        <v>30.5</v>
      </c>
      <c r="AL87" s="5">
        <f t="shared" si="19"/>
        <v>30.5</v>
      </c>
      <c r="AM87" s="8" t="s">
        <v>566</v>
      </c>
      <c r="AN87" s="8" t="s">
        <v>572</v>
      </c>
    </row>
    <row r="88" spans="1:40" ht="16.5" customHeight="1">
      <c r="A88" s="3">
        <v>87</v>
      </c>
      <c r="B88" s="2" t="s">
        <v>35</v>
      </c>
      <c r="C88" s="2">
        <v>611063</v>
      </c>
      <c r="D88" s="2" t="s">
        <v>358</v>
      </c>
      <c r="E88" s="2" t="s">
        <v>49</v>
      </c>
      <c r="F88" s="2" t="s">
        <v>75</v>
      </c>
      <c r="G88" s="9" t="s">
        <v>480</v>
      </c>
      <c r="H88" s="2">
        <v>13</v>
      </c>
      <c r="I88" s="2">
        <v>7</v>
      </c>
      <c r="J88" s="2">
        <v>16</v>
      </c>
      <c r="K88" s="4">
        <f t="shared" si="20"/>
        <v>13</v>
      </c>
      <c r="L88" s="4">
        <f t="shared" si="21"/>
        <v>8</v>
      </c>
      <c r="M88" s="4">
        <f t="shared" si="22"/>
        <v>13.666666666666666</v>
      </c>
      <c r="N88" s="4">
        <f t="shared" si="23"/>
        <v>15.5</v>
      </c>
      <c r="O88" s="2">
        <v>15.5</v>
      </c>
      <c r="P88" s="2">
        <v>4</v>
      </c>
      <c r="Q88" s="2">
        <v>11</v>
      </c>
      <c r="R88" s="2">
        <v>4</v>
      </c>
      <c r="S88" s="2" t="s">
        <v>42</v>
      </c>
      <c r="T88" s="2">
        <v>10</v>
      </c>
      <c r="U88" s="2" t="s">
        <v>42</v>
      </c>
      <c r="V88" s="3"/>
      <c r="W88" s="3"/>
      <c r="X88" s="3"/>
      <c r="Y88" s="3"/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5">
        <f t="shared" si="14"/>
        <v>30.5</v>
      </c>
      <c r="AH88" s="5">
        <f t="shared" si="15"/>
        <v>44.5</v>
      </c>
      <c r="AI88" s="5">
        <f t="shared" si="16"/>
        <v>30.5</v>
      </c>
      <c r="AJ88" s="5">
        <f t="shared" si="17"/>
        <v>30.5</v>
      </c>
      <c r="AK88" s="5">
        <f t="shared" si="18"/>
        <v>30.5</v>
      </c>
      <c r="AL88" s="5">
        <f t="shared" si="19"/>
        <v>30.5</v>
      </c>
      <c r="AM88" s="8" t="s">
        <v>566</v>
      </c>
      <c r="AN88" s="8" t="s">
        <v>572</v>
      </c>
    </row>
    <row r="89" spans="1:40" ht="16.5" customHeight="1">
      <c r="A89" s="3">
        <v>88</v>
      </c>
      <c r="B89" s="2" t="s">
        <v>35</v>
      </c>
      <c r="C89" s="2">
        <v>600829</v>
      </c>
      <c r="D89" s="2" t="s">
        <v>373</v>
      </c>
      <c r="E89" s="2" t="s">
        <v>114</v>
      </c>
      <c r="F89" s="2" t="s">
        <v>48</v>
      </c>
      <c r="G89" s="9" t="s">
        <v>511</v>
      </c>
      <c r="H89" s="2">
        <v>16</v>
      </c>
      <c r="I89" s="2">
        <v>10</v>
      </c>
      <c r="J89" s="2">
        <v>5</v>
      </c>
      <c r="K89" s="4">
        <f t="shared" si="20"/>
        <v>16</v>
      </c>
      <c r="L89" s="4">
        <f t="shared" si="21"/>
        <v>10</v>
      </c>
      <c r="M89" s="4">
        <f t="shared" si="22"/>
        <v>16.833333333333332</v>
      </c>
      <c r="N89" s="4">
        <v>20.88</v>
      </c>
      <c r="O89" s="2">
        <v>20.875</v>
      </c>
      <c r="P89" s="2">
        <v>4</v>
      </c>
      <c r="Q89" s="2">
        <v>5</v>
      </c>
      <c r="R89" s="2">
        <v>4</v>
      </c>
      <c r="S89" s="2" t="s">
        <v>42</v>
      </c>
      <c r="T89" s="2">
        <v>0</v>
      </c>
      <c r="U89" s="2">
        <v>0</v>
      </c>
      <c r="V89" s="3"/>
      <c r="W89" s="3"/>
      <c r="X89" s="3"/>
      <c r="Y89" s="3"/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5">
        <f t="shared" si="14"/>
        <v>29.875</v>
      </c>
      <c r="AH89" s="5">
        <f t="shared" si="15"/>
        <v>33.875</v>
      </c>
      <c r="AI89" s="5">
        <f t="shared" si="16"/>
        <v>29.875</v>
      </c>
      <c r="AJ89" s="5">
        <f t="shared" si="17"/>
        <v>29.875</v>
      </c>
      <c r="AK89" s="5">
        <f t="shared" si="18"/>
        <v>29.875</v>
      </c>
      <c r="AL89" s="5">
        <f t="shared" si="19"/>
        <v>29.875</v>
      </c>
      <c r="AM89" s="8" t="s">
        <v>566</v>
      </c>
      <c r="AN89" s="8" t="s">
        <v>572</v>
      </c>
    </row>
    <row r="90" spans="1:40" ht="16.5" customHeight="1">
      <c r="A90" s="3">
        <v>89</v>
      </c>
      <c r="B90" s="2" t="s">
        <v>35</v>
      </c>
      <c r="C90" s="2">
        <v>618668</v>
      </c>
      <c r="D90" s="2" t="s">
        <v>190</v>
      </c>
      <c r="E90" s="2" t="s">
        <v>364</v>
      </c>
      <c r="F90" s="2" t="s">
        <v>99</v>
      </c>
      <c r="G90" s="9" t="s">
        <v>525</v>
      </c>
      <c r="H90" s="2">
        <v>13</v>
      </c>
      <c r="I90" s="2">
        <v>2</v>
      </c>
      <c r="J90" s="2">
        <v>0</v>
      </c>
      <c r="K90" s="4">
        <f t="shared" si="20"/>
        <v>13</v>
      </c>
      <c r="L90" s="4">
        <f t="shared" si="21"/>
        <v>2</v>
      </c>
      <c r="M90" s="4">
        <f t="shared" si="22"/>
        <v>13.166666666666666</v>
      </c>
      <c r="N90" s="4">
        <f>TRUNC((IF(M90&gt;20,(M90-20)*2+10+15,(IF(M90&gt;10,(M90-10)*1.5+10,M90*1)))),3)</f>
        <v>14.75</v>
      </c>
      <c r="O90" s="2">
        <v>14.75</v>
      </c>
      <c r="P90" s="2">
        <v>4</v>
      </c>
      <c r="Q90" s="2">
        <v>11</v>
      </c>
      <c r="R90" s="2">
        <v>4</v>
      </c>
      <c r="S90" s="2" t="s">
        <v>42</v>
      </c>
      <c r="T90" s="2">
        <v>10</v>
      </c>
      <c r="U90" s="2" t="s">
        <v>42</v>
      </c>
      <c r="V90" s="3"/>
      <c r="W90" s="3"/>
      <c r="X90" s="3"/>
      <c r="Y90" s="3"/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5">
        <f t="shared" si="14"/>
        <v>29.75</v>
      </c>
      <c r="AH90" s="5">
        <f t="shared" si="15"/>
        <v>43.75</v>
      </c>
      <c r="AI90" s="5">
        <f t="shared" si="16"/>
        <v>29.75</v>
      </c>
      <c r="AJ90" s="5">
        <f t="shared" si="17"/>
        <v>29.75</v>
      </c>
      <c r="AK90" s="5">
        <f t="shared" si="18"/>
        <v>29.75</v>
      </c>
      <c r="AL90" s="5">
        <f t="shared" si="19"/>
        <v>29.75</v>
      </c>
      <c r="AM90" s="8" t="s">
        <v>566</v>
      </c>
      <c r="AN90" s="8" t="s">
        <v>572</v>
      </c>
    </row>
    <row r="91" spans="1:40" ht="16.5" customHeight="1">
      <c r="A91" s="3">
        <v>90</v>
      </c>
      <c r="B91" s="2" t="s">
        <v>35</v>
      </c>
      <c r="C91" s="2">
        <v>583860</v>
      </c>
      <c r="D91" s="2" t="s">
        <v>404</v>
      </c>
      <c r="E91" s="2" t="s">
        <v>151</v>
      </c>
      <c r="F91" s="2"/>
      <c r="G91" s="9" t="s">
        <v>523</v>
      </c>
      <c r="H91" s="2">
        <v>0</v>
      </c>
      <c r="I91" s="2">
        <v>0</v>
      </c>
      <c r="J91" s="2">
        <v>0</v>
      </c>
      <c r="K91" s="4">
        <f t="shared" si="20"/>
        <v>0</v>
      </c>
      <c r="L91" s="4">
        <f t="shared" si="21"/>
        <v>0</v>
      </c>
      <c r="M91" s="4">
        <f t="shared" si="22"/>
        <v>0</v>
      </c>
      <c r="N91" s="4">
        <v>29.666</v>
      </c>
      <c r="O91" s="2">
        <v>29.666</v>
      </c>
      <c r="P91" s="2">
        <v>0</v>
      </c>
      <c r="Q91" s="2">
        <v>0</v>
      </c>
      <c r="R91" s="3">
        <v>4</v>
      </c>
      <c r="S91" s="3" t="s">
        <v>42</v>
      </c>
      <c r="T91" s="3"/>
      <c r="U91" s="3"/>
      <c r="V91" s="3"/>
      <c r="W91" s="3"/>
      <c r="X91" s="3"/>
      <c r="Y91" s="3"/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5">
        <f t="shared" si="14"/>
        <v>29.666</v>
      </c>
      <c r="AH91" s="5">
        <f t="shared" si="15"/>
        <v>33.665999999999997</v>
      </c>
      <c r="AI91" s="5">
        <f t="shared" si="16"/>
        <v>29.666</v>
      </c>
      <c r="AJ91" s="5">
        <f t="shared" si="17"/>
        <v>29.666</v>
      </c>
      <c r="AK91" s="5">
        <f t="shared" si="18"/>
        <v>29.666</v>
      </c>
      <c r="AL91" s="5">
        <f t="shared" si="19"/>
        <v>29.666</v>
      </c>
      <c r="AM91" s="8" t="s">
        <v>566</v>
      </c>
      <c r="AN91" s="8" t="s">
        <v>572</v>
      </c>
    </row>
    <row r="92" spans="1:40" ht="16.5" customHeight="1">
      <c r="A92" s="3">
        <v>91</v>
      </c>
      <c r="B92" s="3" t="s">
        <v>35</v>
      </c>
      <c r="C92" s="3">
        <v>601091</v>
      </c>
      <c r="D92" s="3" t="s">
        <v>84</v>
      </c>
      <c r="E92" s="3" t="s">
        <v>55</v>
      </c>
      <c r="F92" s="3"/>
      <c r="G92" s="7" t="s">
        <v>435</v>
      </c>
      <c r="H92" s="7">
        <v>22</v>
      </c>
      <c r="I92" s="7">
        <v>2</v>
      </c>
      <c r="J92" s="7">
        <v>28</v>
      </c>
      <c r="K92" s="7">
        <f t="shared" si="20"/>
        <v>22</v>
      </c>
      <c r="L92" s="7">
        <f t="shared" si="21"/>
        <v>3</v>
      </c>
      <c r="M92" s="7">
        <f t="shared" si="22"/>
        <v>22.25</v>
      </c>
      <c r="N92" s="7">
        <f t="shared" ref="N92:N122" si="24">TRUNC((IF(M92&gt;20,(M92-20)*2+10+15,(IF(M92&gt;10,(M92-10)*1.5+10,M92*1)))),3)</f>
        <v>29.5</v>
      </c>
      <c r="O92" s="3">
        <v>29.5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/>
      <c r="W92" s="3"/>
      <c r="X92" s="3"/>
      <c r="Y92" s="3"/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5">
        <f t="shared" si="14"/>
        <v>29.5</v>
      </c>
      <c r="AH92" s="3">
        <f t="shared" si="15"/>
        <v>29.5</v>
      </c>
      <c r="AI92" s="3">
        <f t="shared" si="16"/>
        <v>29.5</v>
      </c>
      <c r="AJ92" s="3">
        <f t="shared" si="17"/>
        <v>29.5</v>
      </c>
      <c r="AK92" s="3">
        <f t="shared" si="18"/>
        <v>29.5</v>
      </c>
      <c r="AL92" s="3">
        <f t="shared" si="19"/>
        <v>29.5</v>
      </c>
      <c r="AM92" s="8" t="s">
        <v>566</v>
      </c>
      <c r="AN92" s="8" t="s">
        <v>572</v>
      </c>
    </row>
    <row r="93" spans="1:40" ht="16.5" customHeight="1">
      <c r="A93" s="3">
        <v>92</v>
      </c>
      <c r="B93" s="3" t="s">
        <v>35</v>
      </c>
      <c r="C93" s="3">
        <v>599430</v>
      </c>
      <c r="D93" s="3" t="s">
        <v>50</v>
      </c>
      <c r="E93" s="3" t="s">
        <v>51</v>
      </c>
      <c r="F93" s="3">
        <v>1</v>
      </c>
      <c r="G93" s="3" t="s">
        <v>541</v>
      </c>
      <c r="H93" s="7">
        <v>16</v>
      </c>
      <c r="I93" s="7">
        <v>7</v>
      </c>
      <c r="J93" s="7">
        <v>26</v>
      </c>
      <c r="K93" s="7">
        <f t="shared" si="20"/>
        <v>16</v>
      </c>
      <c r="L93" s="7">
        <f t="shared" si="21"/>
        <v>8</v>
      </c>
      <c r="M93" s="7">
        <f t="shared" si="22"/>
        <v>16.666666666666668</v>
      </c>
      <c r="N93" s="7">
        <f t="shared" si="24"/>
        <v>20</v>
      </c>
      <c r="O93" s="3">
        <v>20</v>
      </c>
      <c r="P93" s="3">
        <v>4</v>
      </c>
      <c r="Q93" s="3">
        <v>5</v>
      </c>
      <c r="R93" s="3">
        <v>0</v>
      </c>
      <c r="S93" s="3"/>
      <c r="T93" s="3">
        <v>10</v>
      </c>
      <c r="U93" s="3" t="s">
        <v>42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5">
        <f t="shared" si="14"/>
        <v>29</v>
      </c>
      <c r="AH93" s="3">
        <f t="shared" si="15"/>
        <v>39</v>
      </c>
      <c r="AI93" s="3">
        <f t="shared" si="16"/>
        <v>29</v>
      </c>
      <c r="AJ93" s="3">
        <f t="shared" si="17"/>
        <v>29</v>
      </c>
      <c r="AK93" s="3">
        <f t="shared" si="18"/>
        <v>29</v>
      </c>
      <c r="AL93" s="3">
        <f t="shared" si="19"/>
        <v>29</v>
      </c>
      <c r="AM93" s="8" t="s">
        <v>558</v>
      </c>
      <c r="AN93" s="8" t="s">
        <v>572</v>
      </c>
    </row>
    <row r="94" spans="1:40" ht="16.5" customHeight="1">
      <c r="A94" s="3">
        <v>93</v>
      </c>
      <c r="B94" s="2" t="s">
        <v>35</v>
      </c>
      <c r="C94" s="2">
        <v>610823</v>
      </c>
      <c r="D94" s="2" t="s">
        <v>409</v>
      </c>
      <c r="E94" s="2" t="s">
        <v>151</v>
      </c>
      <c r="F94" s="2" t="s">
        <v>410</v>
      </c>
      <c r="G94" s="9" t="s">
        <v>443</v>
      </c>
      <c r="H94" s="2">
        <v>12</v>
      </c>
      <c r="I94" s="2">
        <v>6</v>
      </c>
      <c r="J94" s="2">
        <v>19</v>
      </c>
      <c r="K94" s="4">
        <f t="shared" si="20"/>
        <v>12</v>
      </c>
      <c r="L94" s="4">
        <f t="shared" si="21"/>
        <v>7</v>
      </c>
      <c r="M94" s="4">
        <f t="shared" si="22"/>
        <v>12.583333333333334</v>
      </c>
      <c r="N94" s="4">
        <f t="shared" si="24"/>
        <v>13.875</v>
      </c>
      <c r="O94" s="2">
        <v>13.875</v>
      </c>
      <c r="P94" s="2">
        <v>4</v>
      </c>
      <c r="Q94" s="2">
        <v>11</v>
      </c>
      <c r="R94" s="2">
        <v>4</v>
      </c>
      <c r="S94" s="2" t="s">
        <v>42</v>
      </c>
      <c r="T94" s="2">
        <v>10</v>
      </c>
      <c r="U94" s="2" t="s">
        <v>42</v>
      </c>
      <c r="V94" s="3"/>
      <c r="W94" s="3"/>
      <c r="X94" s="3"/>
      <c r="Y94" s="3"/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5">
        <f t="shared" si="14"/>
        <v>28.875</v>
      </c>
      <c r="AH94" s="5">
        <f t="shared" si="15"/>
        <v>42.875</v>
      </c>
      <c r="AI94" s="5">
        <f t="shared" si="16"/>
        <v>28.875</v>
      </c>
      <c r="AJ94" s="5">
        <f t="shared" si="17"/>
        <v>28.875</v>
      </c>
      <c r="AK94" s="5">
        <f t="shared" si="18"/>
        <v>28.875</v>
      </c>
      <c r="AL94" s="5">
        <f t="shared" si="19"/>
        <v>28.875</v>
      </c>
      <c r="AM94" s="8" t="s">
        <v>566</v>
      </c>
      <c r="AN94" s="8" t="s">
        <v>572</v>
      </c>
    </row>
    <row r="95" spans="1:40" ht="16.5" customHeight="1">
      <c r="A95" s="3">
        <v>94</v>
      </c>
      <c r="B95" s="2" t="s">
        <v>35</v>
      </c>
      <c r="C95" s="2">
        <v>594522</v>
      </c>
      <c r="D95" s="2" t="s">
        <v>147</v>
      </c>
      <c r="E95" s="2" t="s">
        <v>148</v>
      </c>
      <c r="F95" s="2" t="s">
        <v>96</v>
      </c>
      <c r="G95" s="9" t="s">
        <v>504</v>
      </c>
      <c r="H95" s="2">
        <v>16</v>
      </c>
      <c r="I95" s="2">
        <v>5</v>
      </c>
      <c r="J95" s="2">
        <v>13</v>
      </c>
      <c r="K95" s="4">
        <f t="shared" si="20"/>
        <v>16</v>
      </c>
      <c r="L95" s="4">
        <f t="shared" si="21"/>
        <v>5</v>
      </c>
      <c r="M95" s="4">
        <f t="shared" si="22"/>
        <v>16.416666666666668</v>
      </c>
      <c r="N95" s="4">
        <f t="shared" si="24"/>
        <v>19.625</v>
      </c>
      <c r="O95" s="2">
        <v>19.625</v>
      </c>
      <c r="P95" s="2">
        <v>4</v>
      </c>
      <c r="Q95" s="2">
        <v>5</v>
      </c>
      <c r="R95" s="2">
        <v>0</v>
      </c>
      <c r="S95" s="2">
        <v>0</v>
      </c>
      <c r="T95" s="2">
        <v>10</v>
      </c>
      <c r="U95" s="2" t="s">
        <v>42</v>
      </c>
      <c r="V95" s="3"/>
      <c r="W95" s="3"/>
      <c r="X95" s="3"/>
      <c r="Y95" s="3"/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5">
        <f t="shared" si="14"/>
        <v>28.625</v>
      </c>
      <c r="AH95" s="5">
        <f t="shared" si="15"/>
        <v>38.625</v>
      </c>
      <c r="AI95" s="5">
        <f t="shared" si="16"/>
        <v>28.625</v>
      </c>
      <c r="AJ95" s="5">
        <f t="shared" si="17"/>
        <v>28.625</v>
      </c>
      <c r="AK95" s="5">
        <f t="shared" si="18"/>
        <v>28.625</v>
      </c>
      <c r="AL95" s="5">
        <f t="shared" si="19"/>
        <v>28.625</v>
      </c>
      <c r="AM95" s="8" t="s">
        <v>566</v>
      </c>
      <c r="AN95" s="8" t="s">
        <v>572</v>
      </c>
    </row>
    <row r="96" spans="1:40" ht="16.5" customHeight="1">
      <c r="A96" s="3">
        <v>95</v>
      </c>
      <c r="B96" s="2" t="s">
        <v>35</v>
      </c>
      <c r="C96" s="2">
        <v>613399</v>
      </c>
      <c r="D96" s="2" t="s">
        <v>413</v>
      </c>
      <c r="E96" s="2" t="s">
        <v>44</v>
      </c>
      <c r="F96" s="2" t="s">
        <v>414</v>
      </c>
      <c r="G96" s="9" t="s">
        <v>480</v>
      </c>
      <c r="H96" s="2">
        <v>12</v>
      </c>
      <c r="I96" s="2">
        <v>4</v>
      </c>
      <c r="J96" s="2">
        <v>17</v>
      </c>
      <c r="K96" s="4">
        <f t="shared" si="20"/>
        <v>12</v>
      </c>
      <c r="L96" s="4">
        <f t="shared" si="21"/>
        <v>5</v>
      </c>
      <c r="M96" s="4">
        <f t="shared" si="22"/>
        <v>12.416666666666666</v>
      </c>
      <c r="N96" s="4">
        <f t="shared" si="24"/>
        <v>13.625</v>
      </c>
      <c r="O96" s="2">
        <v>13.625</v>
      </c>
      <c r="P96" s="2">
        <v>4</v>
      </c>
      <c r="Q96" s="2">
        <v>11</v>
      </c>
      <c r="R96" s="2">
        <v>4</v>
      </c>
      <c r="S96" s="2" t="s">
        <v>42</v>
      </c>
      <c r="T96" s="2">
        <v>10</v>
      </c>
      <c r="U96" s="2" t="s">
        <v>42</v>
      </c>
      <c r="V96" s="3"/>
      <c r="W96" s="3"/>
      <c r="X96" s="3"/>
      <c r="Y96" s="3"/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5">
        <f t="shared" si="14"/>
        <v>28.625</v>
      </c>
      <c r="AH96" s="5">
        <f t="shared" si="15"/>
        <v>42.625</v>
      </c>
      <c r="AI96" s="5">
        <f t="shared" si="16"/>
        <v>28.625</v>
      </c>
      <c r="AJ96" s="5">
        <f t="shared" si="17"/>
        <v>28.625</v>
      </c>
      <c r="AK96" s="5">
        <f t="shared" si="18"/>
        <v>28.625</v>
      </c>
      <c r="AL96" s="5">
        <f t="shared" si="19"/>
        <v>28.625</v>
      </c>
      <c r="AM96" s="8" t="s">
        <v>566</v>
      </c>
      <c r="AN96" s="8" t="s">
        <v>572</v>
      </c>
    </row>
    <row r="97" spans="1:40" ht="16.5" customHeight="1">
      <c r="A97" s="3">
        <v>96</v>
      </c>
      <c r="B97" s="3" t="s">
        <v>35</v>
      </c>
      <c r="C97" s="3">
        <v>702216</v>
      </c>
      <c r="D97" s="3" t="s">
        <v>54</v>
      </c>
      <c r="E97" s="3" t="s">
        <v>39</v>
      </c>
      <c r="F97" s="3">
        <v>1</v>
      </c>
      <c r="G97" s="3" t="s">
        <v>541</v>
      </c>
      <c r="H97" s="7">
        <v>8</v>
      </c>
      <c r="I97" s="7">
        <v>6</v>
      </c>
      <c r="J97" s="7">
        <v>3</v>
      </c>
      <c r="K97" s="7">
        <f t="shared" si="20"/>
        <v>8</v>
      </c>
      <c r="L97" s="7">
        <f t="shared" si="21"/>
        <v>6</v>
      </c>
      <c r="M97" s="7">
        <f t="shared" si="22"/>
        <v>8.5</v>
      </c>
      <c r="N97" s="7">
        <f t="shared" si="24"/>
        <v>8.5</v>
      </c>
      <c r="O97" s="3">
        <v>8.5</v>
      </c>
      <c r="P97" s="3">
        <v>0</v>
      </c>
      <c r="Q97" s="3">
        <v>0</v>
      </c>
      <c r="R97" s="3">
        <v>4</v>
      </c>
      <c r="S97" s="3" t="s">
        <v>42</v>
      </c>
      <c r="T97" s="3">
        <v>0</v>
      </c>
      <c r="U97" s="3"/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20</v>
      </c>
      <c r="AC97" s="3">
        <v>3</v>
      </c>
      <c r="AD97" s="3" t="s">
        <v>42</v>
      </c>
      <c r="AE97" s="3">
        <v>0</v>
      </c>
      <c r="AF97" s="3">
        <v>0</v>
      </c>
      <c r="AG97" s="5">
        <f t="shared" si="14"/>
        <v>28.5</v>
      </c>
      <c r="AH97" s="3">
        <f t="shared" si="15"/>
        <v>35.5</v>
      </c>
      <c r="AI97" s="3">
        <f t="shared" si="16"/>
        <v>28.5</v>
      </c>
      <c r="AJ97" s="3">
        <f t="shared" si="17"/>
        <v>28.5</v>
      </c>
      <c r="AK97" s="3">
        <f t="shared" si="18"/>
        <v>28.5</v>
      </c>
      <c r="AL97" s="3">
        <f t="shared" si="19"/>
        <v>28.5</v>
      </c>
      <c r="AM97" s="8" t="s">
        <v>566</v>
      </c>
      <c r="AN97" s="8" t="s">
        <v>572</v>
      </c>
    </row>
    <row r="98" spans="1:40" ht="16.5" customHeight="1">
      <c r="A98" s="3">
        <v>97</v>
      </c>
      <c r="B98" s="2" t="s">
        <v>35</v>
      </c>
      <c r="C98" s="2">
        <v>594026</v>
      </c>
      <c r="D98" s="2" t="s">
        <v>137</v>
      </c>
      <c r="E98" s="2" t="s">
        <v>138</v>
      </c>
      <c r="F98" s="2" t="s">
        <v>103</v>
      </c>
      <c r="G98" s="9" t="s">
        <v>446</v>
      </c>
      <c r="H98" s="2">
        <v>16</v>
      </c>
      <c r="I98" s="2">
        <v>4</v>
      </c>
      <c r="J98" s="2">
        <v>4</v>
      </c>
      <c r="K98" s="4">
        <f t="shared" si="20"/>
        <v>16</v>
      </c>
      <c r="L98" s="4">
        <f t="shared" si="21"/>
        <v>4</v>
      </c>
      <c r="M98" s="4">
        <f t="shared" si="22"/>
        <v>16.333333333333332</v>
      </c>
      <c r="N98" s="4">
        <f t="shared" si="24"/>
        <v>19.5</v>
      </c>
      <c r="O98" s="2">
        <v>19.5</v>
      </c>
      <c r="P98" s="2">
        <v>4</v>
      </c>
      <c r="Q98" s="2">
        <v>5</v>
      </c>
      <c r="R98" s="2">
        <v>4</v>
      </c>
      <c r="S98" s="2" t="s">
        <v>42</v>
      </c>
      <c r="T98" s="2">
        <v>10</v>
      </c>
      <c r="U98" s="2" t="s">
        <v>42</v>
      </c>
      <c r="V98" s="3"/>
      <c r="W98" s="3"/>
      <c r="X98" s="3"/>
      <c r="Y98" s="3"/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5">
        <f t="shared" si="14"/>
        <v>28.5</v>
      </c>
      <c r="AH98" s="5">
        <f t="shared" si="15"/>
        <v>42.5</v>
      </c>
      <c r="AI98" s="5">
        <f t="shared" si="16"/>
        <v>28.5</v>
      </c>
      <c r="AJ98" s="5">
        <f t="shared" si="17"/>
        <v>28.5</v>
      </c>
      <c r="AK98" s="5">
        <f t="shared" si="18"/>
        <v>28.5</v>
      </c>
      <c r="AL98" s="5">
        <f t="shared" si="19"/>
        <v>28.5</v>
      </c>
      <c r="AM98" s="8" t="s">
        <v>565</v>
      </c>
      <c r="AN98" s="8" t="s">
        <v>572</v>
      </c>
    </row>
    <row r="99" spans="1:40" ht="16.5" customHeight="1">
      <c r="A99" s="3">
        <v>98</v>
      </c>
      <c r="B99" s="2" t="s">
        <v>35</v>
      </c>
      <c r="C99" s="2">
        <v>613676</v>
      </c>
      <c r="D99" s="2" t="s">
        <v>325</v>
      </c>
      <c r="E99" s="2" t="s">
        <v>185</v>
      </c>
      <c r="F99" s="2" t="s">
        <v>53</v>
      </c>
      <c r="G99" s="9" t="s">
        <v>467</v>
      </c>
      <c r="H99" s="2">
        <v>12</v>
      </c>
      <c r="I99" s="2">
        <v>3</v>
      </c>
      <c r="J99" s="2">
        <v>7</v>
      </c>
      <c r="K99" s="4">
        <f t="shared" si="20"/>
        <v>12</v>
      </c>
      <c r="L99" s="4">
        <f t="shared" si="21"/>
        <v>3</v>
      </c>
      <c r="M99" s="4">
        <f t="shared" si="22"/>
        <v>12.25</v>
      </c>
      <c r="N99" s="4">
        <f t="shared" si="24"/>
        <v>13.375</v>
      </c>
      <c r="O99" s="2">
        <v>13.375</v>
      </c>
      <c r="P99" s="2">
        <v>4</v>
      </c>
      <c r="Q99" s="2">
        <v>11</v>
      </c>
      <c r="R99" s="2">
        <v>4</v>
      </c>
      <c r="S99" s="2" t="s">
        <v>42</v>
      </c>
      <c r="T99" s="2">
        <v>10</v>
      </c>
      <c r="U99" s="2" t="s">
        <v>42</v>
      </c>
      <c r="V99" s="3"/>
      <c r="W99" s="3"/>
      <c r="X99" s="3"/>
      <c r="Y99" s="3"/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5">
        <f t="shared" si="14"/>
        <v>28.375</v>
      </c>
      <c r="AH99" s="5">
        <f t="shared" si="15"/>
        <v>42.375</v>
      </c>
      <c r="AI99" s="5">
        <f t="shared" si="16"/>
        <v>28.375</v>
      </c>
      <c r="AJ99" s="5">
        <f t="shared" si="17"/>
        <v>28.375</v>
      </c>
      <c r="AK99" s="5">
        <f t="shared" si="18"/>
        <v>28.375</v>
      </c>
      <c r="AL99" s="5">
        <f t="shared" si="19"/>
        <v>28.375</v>
      </c>
      <c r="AM99" s="8" t="s">
        <v>565</v>
      </c>
      <c r="AN99" s="8" t="s">
        <v>572</v>
      </c>
    </row>
    <row r="100" spans="1:40" ht="16.5" customHeight="1">
      <c r="A100" s="3">
        <v>99</v>
      </c>
      <c r="B100" s="2" t="s">
        <v>35</v>
      </c>
      <c r="C100" s="2">
        <v>595308</v>
      </c>
      <c r="D100" s="2" t="s">
        <v>213</v>
      </c>
      <c r="E100" s="2" t="s">
        <v>214</v>
      </c>
      <c r="F100" s="2" t="s">
        <v>215</v>
      </c>
      <c r="G100" s="9" t="s">
        <v>524</v>
      </c>
      <c r="H100" s="2">
        <v>16</v>
      </c>
      <c r="I100" s="2">
        <v>3</v>
      </c>
      <c r="J100" s="2">
        <v>2</v>
      </c>
      <c r="K100" s="4">
        <f t="shared" ref="K100:K130" si="25">H100</f>
        <v>16</v>
      </c>
      <c r="L100" s="4">
        <f t="shared" ref="L100:L130" si="26">IF(J100&gt;14,I100+1,I100)</f>
        <v>3</v>
      </c>
      <c r="M100" s="4">
        <f t="shared" ref="M100:M130" si="27">K100+L100/12</f>
        <v>16.25</v>
      </c>
      <c r="N100" s="4">
        <f t="shared" si="24"/>
        <v>19.375</v>
      </c>
      <c r="O100" s="2">
        <v>19.375</v>
      </c>
      <c r="P100" s="2">
        <v>4</v>
      </c>
      <c r="Q100" s="2">
        <v>5</v>
      </c>
      <c r="R100" s="2">
        <v>4</v>
      </c>
      <c r="S100" s="2" t="s">
        <v>42</v>
      </c>
      <c r="T100" s="2">
        <v>10</v>
      </c>
      <c r="U100" s="2" t="s">
        <v>42</v>
      </c>
      <c r="V100" s="3"/>
      <c r="W100" s="3"/>
      <c r="X100" s="3"/>
      <c r="Y100" s="3"/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5">
        <f t="shared" si="14"/>
        <v>28.375</v>
      </c>
      <c r="AH100" s="5">
        <f t="shared" si="15"/>
        <v>42.375</v>
      </c>
      <c r="AI100" s="5">
        <f t="shared" si="16"/>
        <v>28.375</v>
      </c>
      <c r="AJ100" s="5">
        <f t="shared" si="17"/>
        <v>28.375</v>
      </c>
      <c r="AK100" s="5">
        <f t="shared" si="18"/>
        <v>28.375</v>
      </c>
      <c r="AL100" s="5">
        <f t="shared" si="19"/>
        <v>28.375</v>
      </c>
      <c r="AM100" s="8" t="s">
        <v>566</v>
      </c>
      <c r="AN100" s="8" t="s">
        <v>572</v>
      </c>
    </row>
    <row r="101" spans="1:40" ht="16.5" customHeight="1">
      <c r="A101" s="3">
        <v>100</v>
      </c>
      <c r="B101" s="2" t="s">
        <v>35</v>
      </c>
      <c r="C101" s="2">
        <v>605615</v>
      </c>
      <c r="D101" s="2" t="s">
        <v>301</v>
      </c>
      <c r="E101" s="2" t="s">
        <v>156</v>
      </c>
      <c r="F101" s="2" t="s">
        <v>99</v>
      </c>
      <c r="G101" s="9" t="s">
        <v>526</v>
      </c>
      <c r="H101" s="2">
        <v>12</v>
      </c>
      <c r="I101" s="2">
        <v>2</v>
      </c>
      <c r="J101" s="2">
        <v>8</v>
      </c>
      <c r="K101" s="4">
        <f t="shared" si="25"/>
        <v>12</v>
      </c>
      <c r="L101" s="4">
        <f t="shared" si="26"/>
        <v>2</v>
      </c>
      <c r="M101" s="4">
        <f t="shared" si="27"/>
        <v>12.166666666666666</v>
      </c>
      <c r="N101" s="4">
        <f t="shared" si="24"/>
        <v>13.25</v>
      </c>
      <c r="O101" s="2">
        <v>13.25</v>
      </c>
      <c r="P101" s="2">
        <v>4</v>
      </c>
      <c r="Q101" s="2">
        <v>11</v>
      </c>
      <c r="R101" s="2">
        <v>4</v>
      </c>
      <c r="S101" s="2" t="s">
        <v>42</v>
      </c>
      <c r="T101" s="2">
        <v>0</v>
      </c>
      <c r="U101" s="2">
        <v>0</v>
      </c>
      <c r="V101" s="3"/>
      <c r="W101" s="3"/>
      <c r="X101" s="3"/>
      <c r="Y101" s="3"/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5">
        <f t="shared" si="14"/>
        <v>28.25</v>
      </c>
      <c r="AH101" s="5">
        <f t="shared" si="15"/>
        <v>32.25</v>
      </c>
      <c r="AI101" s="5">
        <f t="shared" si="16"/>
        <v>28.25</v>
      </c>
      <c r="AJ101" s="5">
        <f t="shared" si="17"/>
        <v>28.25</v>
      </c>
      <c r="AK101" s="5">
        <f t="shared" si="18"/>
        <v>28.25</v>
      </c>
      <c r="AL101" s="5">
        <f t="shared" si="19"/>
        <v>28.25</v>
      </c>
      <c r="AM101" s="8" t="s">
        <v>549</v>
      </c>
      <c r="AN101" s="8" t="s">
        <v>572</v>
      </c>
    </row>
    <row r="102" spans="1:40" ht="16.5" customHeight="1">
      <c r="A102" s="3">
        <v>101</v>
      </c>
      <c r="B102" s="2" t="s">
        <v>35</v>
      </c>
      <c r="C102" s="2">
        <v>611107</v>
      </c>
      <c r="D102" s="2" t="s">
        <v>301</v>
      </c>
      <c r="E102" s="2" t="s">
        <v>344</v>
      </c>
      <c r="F102" s="2" t="s">
        <v>99</v>
      </c>
      <c r="G102" s="9" t="s">
        <v>434</v>
      </c>
      <c r="H102" s="2">
        <v>12</v>
      </c>
      <c r="I102" s="2">
        <v>0</v>
      </c>
      <c r="J102" s="2">
        <v>28</v>
      </c>
      <c r="K102" s="4">
        <f t="shared" si="25"/>
        <v>12</v>
      </c>
      <c r="L102" s="4">
        <f t="shared" si="26"/>
        <v>1</v>
      </c>
      <c r="M102" s="4">
        <f t="shared" si="27"/>
        <v>12.083333333333334</v>
      </c>
      <c r="N102" s="4">
        <f t="shared" si="24"/>
        <v>13.125</v>
      </c>
      <c r="O102" s="2">
        <v>13.125</v>
      </c>
      <c r="P102" s="2">
        <v>4</v>
      </c>
      <c r="Q102" s="2">
        <v>11</v>
      </c>
      <c r="R102" s="2">
        <v>4</v>
      </c>
      <c r="S102" s="2" t="s">
        <v>247</v>
      </c>
      <c r="T102" s="2">
        <v>0</v>
      </c>
      <c r="U102" s="2">
        <v>0</v>
      </c>
      <c r="V102" s="3"/>
      <c r="W102" s="3"/>
      <c r="X102" s="3"/>
      <c r="Y102" s="3"/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5">
        <f t="shared" si="14"/>
        <v>28.125</v>
      </c>
      <c r="AH102" s="5">
        <f t="shared" si="15"/>
        <v>28.125</v>
      </c>
      <c r="AI102" s="5">
        <f t="shared" si="16"/>
        <v>28.125</v>
      </c>
      <c r="AJ102" s="5">
        <f t="shared" si="17"/>
        <v>28.125</v>
      </c>
      <c r="AK102" s="5">
        <f t="shared" si="18"/>
        <v>32.125</v>
      </c>
      <c r="AL102" s="5">
        <f t="shared" si="19"/>
        <v>28.125</v>
      </c>
      <c r="AM102" s="8" t="s">
        <v>566</v>
      </c>
      <c r="AN102" s="8" t="s">
        <v>572</v>
      </c>
    </row>
    <row r="103" spans="1:40" ht="16.5" customHeight="1">
      <c r="A103" s="3">
        <v>102</v>
      </c>
      <c r="B103" s="2" t="s">
        <v>35</v>
      </c>
      <c r="C103" s="2">
        <v>582210</v>
      </c>
      <c r="D103" s="2" t="s">
        <v>248</v>
      </c>
      <c r="E103" s="2" t="s">
        <v>99</v>
      </c>
      <c r="F103" s="2" t="s">
        <v>96</v>
      </c>
      <c r="G103" s="9" t="s">
        <v>502</v>
      </c>
      <c r="H103" s="2">
        <v>21</v>
      </c>
      <c r="I103" s="2">
        <v>5</v>
      </c>
      <c r="J103" s="2">
        <v>25</v>
      </c>
      <c r="K103" s="4">
        <f t="shared" si="25"/>
        <v>21</v>
      </c>
      <c r="L103" s="4">
        <f t="shared" si="26"/>
        <v>6</v>
      </c>
      <c r="M103" s="4">
        <f t="shared" si="27"/>
        <v>21.5</v>
      </c>
      <c r="N103" s="4">
        <f t="shared" si="24"/>
        <v>28</v>
      </c>
      <c r="O103" s="2">
        <v>28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3"/>
      <c r="W103" s="3"/>
      <c r="X103" s="3"/>
      <c r="Y103" s="3"/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5">
        <f t="shared" si="14"/>
        <v>28</v>
      </c>
      <c r="AH103" s="5">
        <f t="shared" si="15"/>
        <v>28</v>
      </c>
      <c r="AI103" s="5">
        <f t="shared" si="16"/>
        <v>28</v>
      </c>
      <c r="AJ103" s="5">
        <f t="shared" si="17"/>
        <v>28</v>
      </c>
      <c r="AK103" s="5">
        <f t="shared" si="18"/>
        <v>28</v>
      </c>
      <c r="AL103" s="5">
        <f t="shared" si="19"/>
        <v>28</v>
      </c>
      <c r="AM103" s="8" t="s">
        <v>566</v>
      </c>
      <c r="AN103" s="8" t="s">
        <v>572</v>
      </c>
    </row>
    <row r="104" spans="1:40" ht="16.5" customHeight="1">
      <c r="A104" s="3">
        <v>103</v>
      </c>
      <c r="B104" s="2" t="s">
        <v>35</v>
      </c>
      <c r="C104" s="2">
        <v>593561</v>
      </c>
      <c r="D104" s="2" t="s">
        <v>236</v>
      </c>
      <c r="E104" s="2" t="s">
        <v>114</v>
      </c>
      <c r="F104" s="2" t="s">
        <v>237</v>
      </c>
      <c r="G104" s="9" t="s">
        <v>470</v>
      </c>
      <c r="H104" s="2">
        <v>16</v>
      </c>
      <c r="I104" s="2">
        <v>0</v>
      </c>
      <c r="J104" s="2">
        <v>1</v>
      </c>
      <c r="K104" s="4">
        <f t="shared" si="25"/>
        <v>16</v>
      </c>
      <c r="L104" s="4">
        <f t="shared" si="26"/>
        <v>0</v>
      </c>
      <c r="M104" s="4">
        <f t="shared" si="27"/>
        <v>16</v>
      </c>
      <c r="N104" s="4">
        <f t="shared" si="24"/>
        <v>19</v>
      </c>
      <c r="O104" s="2">
        <v>19</v>
      </c>
      <c r="P104" s="2">
        <v>4</v>
      </c>
      <c r="Q104" s="2">
        <v>5</v>
      </c>
      <c r="R104" s="2">
        <v>4</v>
      </c>
      <c r="S104" s="3" t="s">
        <v>60</v>
      </c>
      <c r="T104" s="2">
        <v>10</v>
      </c>
      <c r="U104" s="2" t="s">
        <v>42</v>
      </c>
      <c r="V104" s="3"/>
      <c r="W104" s="3"/>
      <c r="X104" s="3"/>
      <c r="Y104" s="3"/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5">
        <f t="shared" si="14"/>
        <v>28</v>
      </c>
      <c r="AH104" s="5">
        <f t="shared" si="15"/>
        <v>38</v>
      </c>
      <c r="AI104" s="5">
        <f t="shared" si="16"/>
        <v>28</v>
      </c>
      <c r="AJ104" s="5">
        <f t="shared" si="17"/>
        <v>32</v>
      </c>
      <c r="AK104" s="5">
        <f t="shared" si="18"/>
        <v>28</v>
      </c>
      <c r="AL104" s="5">
        <f t="shared" si="19"/>
        <v>28</v>
      </c>
      <c r="AM104" s="8" t="s">
        <v>566</v>
      </c>
      <c r="AN104" s="8" t="s">
        <v>572</v>
      </c>
    </row>
    <row r="105" spans="1:40" ht="16.5" customHeight="1">
      <c r="A105" s="3">
        <v>104</v>
      </c>
      <c r="B105" s="2" t="s">
        <v>35</v>
      </c>
      <c r="C105" s="2">
        <v>594272</v>
      </c>
      <c r="D105" s="2" t="s">
        <v>275</v>
      </c>
      <c r="E105" s="2" t="s">
        <v>55</v>
      </c>
      <c r="F105" s="2" t="s">
        <v>276</v>
      </c>
      <c r="G105" s="9" t="s">
        <v>537</v>
      </c>
      <c r="H105" s="2">
        <v>16</v>
      </c>
      <c r="I105" s="2">
        <v>0</v>
      </c>
      <c r="J105" s="2">
        <v>1</v>
      </c>
      <c r="K105" s="4">
        <f t="shared" si="25"/>
        <v>16</v>
      </c>
      <c r="L105" s="4">
        <f t="shared" si="26"/>
        <v>0</v>
      </c>
      <c r="M105" s="4">
        <f t="shared" si="27"/>
        <v>16</v>
      </c>
      <c r="N105" s="4">
        <f t="shared" si="24"/>
        <v>19</v>
      </c>
      <c r="O105" s="2">
        <v>19</v>
      </c>
      <c r="P105" s="2">
        <v>4</v>
      </c>
      <c r="Q105" s="2">
        <v>5</v>
      </c>
      <c r="R105" s="2">
        <v>4</v>
      </c>
      <c r="S105" s="2" t="s">
        <v>42</v>
      </c>
      <c r="T105" s="2">
        <v>0</v>
      </c>
      <c r="U105" s="2">
        <v>0</v>
      </c>
      <c r="V105" s="3"/>
      <c r="W105" s="3"/>
      <c r="X105" s="3"/>
      <c r="Y105" s="3"/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5">
        <f t="shared" si="14"/>
        <v>28</v>
      </c>
      <c r="AH105" s="5">
        <f t="shared" si="15"/>
        <v>32</v>
      </c>
      <c r="AI105" s="5">
        <f t="shared" si="16"/>
        <v>28</v>
      </c>
      <c r="AJ105" s="5">
        <f t="shared" si="17"/>
        <v>28</v>
      </c>
      <c r="AK105" s="5">
        <f t="shared" si="18"/>
        <v>28</v>
      </c>
      <c r="AL105" s="5">
        <f t="shared" si="19"/>
        <v>28</v>
      </c>
      <c r="AM105" s="8" t="s">
        <v>566</v>
      </c>
      <c r="AN105" s="8" t="s">
        <v>572</v>
      </c>
    </row>
    <row r="106" spans="1:40" ht="16.5" customHeight="1">
      <c r="A106" s="3">
        <v>105</v>
      </c>
      <c r="B106" s="2" t="s">
        <v>35</v>
      </c>
      <c r="C106" s="2">
        <v>616614</v>
      </c>
      <c r="D106" s="2" t="s">
        <v>366</v>
      </c>
      <c r="E106" s="2" t="s">
        <v>67</v>
      </c>
      <c r="F106" s="2" t="s">
        <v>138</v>
      </c>
      <c r="G106" s="9" t="s">
        <v>437</v>
      </c>
      <c r="H106" s="2">
        <v>21</v>
      </c>
      <c r="I106" s="2">
        <v>5</v>
      </c>
      <c r="J106" s="2">
        <v>0</v>
      </c>
      <c r="K106" s="4">
        <f t="shared" si="25"/>
        <v>21</v>
      </c>
      <c r="L106" s="4">
        <f t="shared" si="26"/>
        <v>5</v>
      </c>
      <c r="M106" s="4">
        <f t="shared" si="27"/>
        <v>21.416666666666668</v>
      </c>
      <c r="N106" s="4">
        <f t="shared" si="24"/>
        <v>27.832999999999998</v>
      </c>
      <c r="O106" s="2">
        <v>27.832999999999998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3"/>
      <c r="W106" s="3"/>
      <c r="X106" s="3"/>
      <c r="Y106" s="3"/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5">
        <f t="shared" si="14"/>
        <v>27.832999999999998</v>
      </c>
      <c r="AH106" s="5">
        <f t="shared" si="15"/>
        <v>27.832999999999998</v>
      </c>
      <c r="AI106" s="5">
        <f t="shared" si="16"/>
        <v>27.832999999999998</v>
      </c>
      <c r="AJ106" s="5">
        <f t="shared" si="17"/>
        <v>27.832999999999998</v>
      </c>
      <c r="AK106" s="5">
        <f t="shared" si="18"/>
        <v>27.832999999999998</v>
      </c>
      <c r="AL106" s="5">
        <f t="shared" si="19"/>
        <v>27.832999999999998</v>
      </c>
      <c r="AM106" s="8" t="s">
        <v>566</v>
      </c>
      <c r="AN106" s="8" t="s">
        <v>572</v>
      </c>
    </row>
    <row r="107" spans="1:40" ht="16.5" customHeight="1">
      <c r="A107" s="3">
        <v>106</v>
      </c>
      <c r="B107" s="2" t="s">
        <v>35</v>
      </c>
      <c r="C107" s="2">
        <v>598824</v>
      </c>
      <c r="D107" s="2" t="s">
        <v>192</v>
      </c>
      <c r="E107" s="2" t="s">
        <v>193</v>
      </c>
      <c r="F107" s="2" t="s">
        <v>194</v>
      </c>
      <c r="G107" s="9" t="s">
        <v>450</v>
      </c>
      <c r="H107" s="2">
        <v>18</v>
      </c>
      <c r="I107" s="2">
        <v>9</v>
      </c>
      <c r="J107" s="2">
        <v>25</v>
      </c>
      <c r="K107" s="4">
        <f t="shared" si="25"/>
        <v>18</v>
      </c>
      <c r="L107" s="4">
        <f t="shared" si="26"/>
        <v>10</v>
      </c>
      <c r="M107" s="4">
        <f t="shared" si="27"/>
        <v>18.833333333333332</v>
      </c>
      <c r="N107" s="4">
        <f t="shared" si="24"/>
        <v>23.25</v>
      </c>
      <c r="O107" s="2">
        <v>23.25</v>
      </c>
      <c r="P107" s="2">
        <v>4</v>
      </c>
      <c r="Q107" s="2">
        <v>0</v>
      </c>
      <c r="R107" s="2">
        <v>4</v>
      </c>
      <c r="S107" s="2" t="s">
        <v>42</v>
      </c>
      <c r="T107" s="2">
        <v>0</v>
      </c>
      <c r="U107" s="2">
        <v>0</v>
      </c>
      <c r="V107" s="3"/>
      <c r="W107" s="3"/>
      <c r="X107" s="3"/>
      <c r="Y107" s="3"/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5">
        <f t="shared" si="14"/>
        <v>27.25</v>
      </c>
      <c r="AH107" s="5">
        <f t="shared" si="15"/>
        <v>31.25</v>
      </c>
      <c r="AI107" s="5">
        <f t="shared" si="16"/>
        <v>27.25</v>
      </c>
      <c r="AJ107" s="5">
        <f t="shared" si="17"/>
        <v>27.25</v>
      </c>
      <c r="AK107" s="5">
        <f t="shared" si="18"/>
        <v>27.25</v>
      </c>
      <c r="AL107" s="5">
        <f t="shared" si="19"/>
        <v>27.25</v>
      </c>
      <c r="AM107" s="8" t="s">
        <v>566</v>
      </c>
      <c r="AN107" s="8" t="s">
        <v>572</v>
      </c>
    </row>
    <row r="108" spans="1:40" ht="16.5" customHeight="1">
      <c r="A108" s="3">
        <v>107</v>
      </c>
      <c r="B108" s="3" t="s">
        <v>35</v>
      </c>
      <c r="C108" s="3">
        <v>600904</v>
      </c>
      <c r="D108" s="3" t="s">
        <v>88</v>
      </c>
      <c r="E108" s="3" t="s">
        <v>89</v>
      </c>
      <c r="F108" s="3"/>
      <c r="G108" s="7" t="s">
        <v>468</v>
      </c>
      <c r="H108" s="7">
        <v>15</v>
      </c>
      <c r="I108" s="7">
        <v>4</v>
      </c>
      <c r="J108" s="7">
        <v>27</v>
      </c>
      <c r="K108" s="7">
        <f t="shared" si="25"/>
        <v>15</v>
      </c>
      <c r="L108" s="7">
        <f t="shared" si="26"/>
        <v>5</v>
      </c>
      <c r="M108" s="7">
        <f t="shared" si="27"/>
        <v>15.416666666666666</v>
      </c>
      <c r="N108" s="7">
        <f t="shared" si="24"/>
        <v>18.125</v>
      </c>
      <c r="O108" s="3">
        <v>18.125</v>
      </c>
      <c r="P108" s="3">
        <v>4</v>
      </c>
      <c r="Q108" s="3">
        <v>5</v>
      </c>
      <c r="R108" s="3">
        <v>4</v>
      </c>
      <c r="S108" s="3" t="s">
        <v>42</v>
      </c>
      <c r="T108" s="3">
        <v>0</v>
      </c>
      <c r="U108" s="3"/>
      <c r="V108" s="3"/>
      <c r="W108" s="3"/>
      <c r="X108" s="3"/>
      <c r="Y108" s="3"/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5">
        <f t="shared" si="14"/>
        <v>27.125</v>
      </c>
      <c r="AH108" s="3">
        <f t="shared" si="15"/>
        <v>31.125</v>
      </c>
      <c r="AI108" s="3">
        <f t="shared" si="16"/>
        <v>27.125</v>
      </c>
      <c r="AJ108" s="3">
        <f t="shared" si="17"/>
        <v>27.125</v>
      </c>
      <c r="AK108" s="3">
        <f t="shared" si="18"/>
        <v>27.125</v>
      </c>
      <c r="AL108" s="3">
        <f t="shared" si="19"/>
        <v>27.125</v>
      </c>
      <c r="AM108" s="8" t="s">
        <v>565</v>
      </c>
      <c r="AN108" s="8" t="s">
        <v>572</v>
      </c>
    </row>
    <row r="109" spans="1:40" ht="16.5" customHeight="1">
      <c r="A109" s="3">
        <v>108</v>
      </c>
      <c r="B109" s="2" t="s">
        <v>35</v>
      </c>
      <c r="C109" s="2">
        <v>616872</v>
      </c>
      <c r="D109" s="2" t="s">
        <v>274</v>
      </c>
      <c r="E109" s="2" t="s">
        <v>39</v>
      </c>
      <c r="F109" s="2" t="s">
        <v>98</v>
      </c>
      <c r="G109" s="9" t="s">
        <v>461</v>
      </c>
      <c r="H109" s="2">
        <v>11</v>
      </c>
      <c r="I109" s="2">
        <v>4</v>
      </c>
      <c r="J109" s="2">
        <v>25</v>
      </c>
      <c r="K109" s="4">
        <f t="shared" si="25"/>
        <v>11</v>
      </c>
      <c r="L109" s="4">
        <f t="shared" si="26"/>
        <v>5</v>
      </c>
      <c r="M109" s="4">
        <f t="shared" si="27"/>
        <v>11.416666666666666</v>
      </c>
      <c r="N109" s="4">
        <f t="shared" si="24"/>
        <v>12.125</v>
      </c>
      <c r="O109" s="2">
        <v>12.125</v>
      </c>
      <c r="P109" s="2">
        <v>4</v>
      </c>
      <c r="Q109" s="2">
        <v>11</v>
      </c>
      <c r="R109" s="2">
        <v>4</v>
      </c>
      <c r="S109" s="2" t="s">
        <v>42</v>
      </c>
      <c r="T109" s="2">
        <v>0</v>
      </c>
      <c r="U109" s="2">
        <v>0</v>
      </c>
      <c r="V109" s="3"/>
      <c r="W109" s="3"/>
      <c r="X109" s="3"/>
      <c r="Y109" s="3"/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5">
        <f t="shared" si="14"/>
        <v>27.125</v>
      </c>
      <c r="AH109" s="5">
        <f t="shared" si="15"/>
        <v>31.125</v>
      </c>
      <c r="AI109" s="5">
        <f t="shared" si="16"/>
        <v>27.125</v>
      </c>
      <c r="AJ109" s="5">
        <f t="shared" si="17"/>
        <v>27.125</v>
      </c>
      <c r="AK109" s="5">
        <f t="shared" si="18"/>
        <v>27.125</v>
      </c>
      <c r="AL109" s="5">
        <f t="shared" si="19"/>
        <v>27.125</v>
      </c>
      <c r="AM109" s="8" t="s">
        <v>566</v>
      </c>
      <c r="AN109" s="8" t="s">
        <v>572</v>
      </c>
    </row>
    <row r="110" spans="1:40" ht="16.5" customHeight="1">
      <c r="A110" s="3">
        <v>109</v>
      </c>
      <c r="B110" s="2" t="s">
        <v>35</v>
      </c>
      <c r="C110" s="2">
        <v>607296</v>
      </c>
      <c r="D110" s="2" t="s">
        <v>340</v>
      </c>
      <c r="E110" s="2" t="s">
        <v>341</v>
      </c>
      <c r="F110" s="2" t="s">
        <v>342</v>
      </c>
      <c r="G110" s="9" t="s">
        <v>447</v>
      </c>
      <c r="H110" s="2">
        <v>15</v>
      </c>
      <c r="I110" s="2">
        <v>1</v>
      </c>
      <c r="J110" s="2">
        <v>24</v>
      </c>
      <c r="K110" s="4">
        <f t="shared" si="25"/>
        <v>15</v>
      </c>
      <c r="L110" s="4">
        <f t="shared" si="26"/>
        <v>2</v>
      </c>
      <c r="M110" s="4">
        <f t="shared" si="27"/>
        <v>15.166666666666666</v>
      </c>
      <c r="N110" s="4">
        <f t="shared" si="24"/>
        <v>17.75</v>
      </c>
      <c r="O110" s="2">
        <v>17.75</v>
      </c>
      <c r="P110" s="2">
        <v>4</v>
      </c>
      <c r="Q110" s="2">
        <v>5</v>
      </c>
      <c r="R110" s="2">
        <v>4</v>
      </c>
      <c r="S110" s="2" t="s">
        <v>42</v>
      </c>
      <c r="T110" s="2">
        <v>10</v>
      </c>
      <c r="U110" s="2" t="s">
        <v>42</v>
      </c>
      <c r="V110" s="3"/>
      <c r="W110" s="3"/>
      <c r="X110" s="3"/>
      <c r="Y110" s="3"/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5">
        <f t="shared" si="14"/>
        <v>26.75</v>
      </c>
      <c r="AH110" s="5">
        <f t="shared" si="15"/>
        <v>40.75</v>
      </c>
      <c r="AI110" s="5">
        <f t="shared" si="16"/>
        <v>26.75</v>
      </c>
      <c r="AJ110" s="5">
        <f t="shared" si="17"/>
        <v>26.75</v>
      </c>
      <c r="AK110" s="5">
        <f t="shared" si="18"/>
        <v>26.75</v>
      </c>
      <c r="AL110" s="5">
        <f t="shared" si="19"/>
        <v>26.75</v>
      </c>
      <c r="AM110" s="8" t="s">
        <v>566</v>
      </c>
      <c r="AN110" s="8" t="s">
        <v>572</v>
      </c>
    </row>
    <row r="111" spans="1:40" ht="16.5" customHeight="1">
      <c r="A111" s="3">
        <v>110</v>
      </c>
      <c r="B111" s="2" t="s">
        <v>35</v>
      </c>
      <c r="C111" s="2">
        <v>604959</v>
      </c>
      <c r="D111" s="2" t="s">
        <v>331</v>
      </c>
      <c r="E111" s="2" t="s">
        <v>332</v>
      </c>
      <c r="F111" s="2" t="s">
        <v>48</v>
      </c>
      <c r="G111" s="9" t="s">
        <v>470</v>
      </c>
      <c r="H111" s="2">
        <v>15</v>
      </c>
      <c r="I111" s="2">
        <v>0</v>
      </c>
      <c r="J111" s="2">
        <v>16</v>
      </c>
      <c r="K111" s="4">
        <f t="shared" si="25"/>
        <v>15</v>
      </c>
      <c r="L111" s="4">
        <f t="shared" si="26"/>
        <v>1</v>
      </c>
      <c r="M111" s="4">
        <f t="shared" si="27"/>
        <v>15.083333333333334</v>
      </c>
      <c r="N111" s="4">
        <f t="shared" si="24"/>
        <v>17.625</v>
      </c>
      <c r="O111" s="2">
        <v>17.625</v>
      </c>
      <c r="P111" s="2">
        <v>4</v>
      </c>
      <c r="Q111" s="2">
        <v>5</v>
      </c>
      <c r="R111" s="2">
        <v>4</v>
      </c>
      <c r="S111" s="2" t="s">
        <v>42</v>
      </c>
      <c r="T111" s="2">
        <v>10</v>
      </c>
      <c r="U111" s="3" t="s">
        <v>60</v>
      </c>
      <c r="V111" s="3"/>
      <c r="W111" s="3"/>
      <c r="X111" s="3"/>
      <c r="Y111" s="3"/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5">
        <f t="shared" si="14"/>
        <v>26.625</v>
      </c>
      <c r="AH111" s="5">
        <f t="shared" si="15"/>
        <v>30.625</v>
      </c>
      <c r="AI111" s="5">
        <f t="shared" si="16"/>
        <v>26.625</v>
      </c>
      <c r="AJ111" s="5">
        <f t="shared" si="17"/>
        <v>36.625</v>
      </c>
      <c r="AK111" s="5">
        <f t="shared" si="18"/>
        <v>26.625</v>
      </c>
      <c r="AL111" s="5">
        <f t="shared" si="19"/>
        <v>26.625</v>
      </c>
      <c r="AM111" s="8" t="s">
        <v>566</v>
      </c>
      <c r="AN111" s="8" t="s">
        <v>572</v>
      </c>
    </row>
    <row r="112" spans="1:40" ht="16.5" customHeight="1">
      <c r="A112" s="3">
        <v>111</v>
      </c>
      <c r="B112" s="2" t="s">
        <v>35</v>
      </c>
      <c r="C112" s="2">
        <v>617407</v>
      </c>
      <c r="D112" s="2" t="s">
        <v>197</v>
      </c>
      <c r="E112" s="2" t="s">
        <v>198</v>
      </c>
      <c r="F112" s="2" t="s">
        <v>48</v>
      </c>
      <c r="G112" s="9" t="s">
        <v>447</v>
      </c>
      <c r="H112" s="2">
        <v>11</v>
      </c>
      <c r="I112" s="2">
        <v>0</v>
      </c>
      <c r="J112" s="2">
        <v>23</v>
      </c>
      <c r="K112" s="4">
        <f t="shared" si="25"/>
        <v>11</v>
      </c>
      <c r="L112" s="4">
        <f t="shared" si="26"/>
        <v>1</v>
      </c>
      <c r="M112" s="4">
        <f t="shared" si="27"/>
        <v>11.083333333333334</v>
      </c>
      <c r="N112" s="4">
        <f t="shared" si="24"/>
        <v>11.625</v>
      </c>
      <c r="O112" s="2">
        <v>11.625</v>
      </c>
      <c r="P112" s="2">
        <v>4</v>
      </c>
      <c r="Q112" s="2">
        <v>11</v>
      </c>
      <c r="R112" s="2">
        <v>4</v>
      </c>
      <c r="S112" s="2" t="s">
        <v>42</v>
      </c>
      <c r="T112" s="2">
        <v>0</v>
      </c>
      <c r="U112" s="2">
        <v>0</v>
      </c>
      <c r="V112" s="3"/>
      <c r="W112" s="3"/>
      <c r="X112" s="3"/>
      <c r="Y112" s="3"/>
      <c r="Z112" s="2">
        <v>0</v>
      </c>
      <c r="AA112" s="2">
        <v>0</v>
      </c>
      <c r="AB112" s="2">
        <v>0</v>
      </c>
      <c r="AC112" s="2">
        <v>3</v>
      </c>
      <c r="AD112" s="2" t="s">
        <v>42</v>
      </c>
      <c r="AE112" s="2">
        <v>0</v>
      </c>
      <c r="AF112" s="2">
        <v>0</v>
      </c>
      <c r="AG112" s="5">
        <f t="shared" si="14"/>
        <v>26.625</v>
      </c>
      <c r="AH112" s="5">
        <f t="shared" si="15"/>
        <v>33.625</v>
      </c>
      <c r="AI112" s="5">
        <f t="shared" si="16"/>
        <v>26.625</v>
      </c>
      <c r="AJ112" s="5">
        <f t="shared" si="17"/>
        <v>26.625</v>
      </c>
      <c r="AK112" s="5">
        <f t="shared" si="18"/>
        <v>26.625</v>
      </c>
      <c r="AL112" s="5">
        <f t="shared" si="19"/>
        <v>26.625</v>
      </c>
      <c r="AM112" s="8" t="s">
        <v>566</v>
      </c>
      <c r="AN112" s="8" t="s">
        <v>572</v>
      </c>
    </row>
    <row r="113" spans="1:44" ht="16.5" customHeight="1">
      <c r="A113" s="3">
        <v>112</v>
      </c>
      <c r="B113" s="2" t="s">
        <v>35</v>
      </c>
      <c r="C113" s="2">
        <v>598845</v>
      </c>
      <c r="D113" s="2" t="s">
        <v>52</v>
      </c>
      <c r="E113" s="2" t="s">
        <v>53</v>
      </c>
      <c r="F113" s="2" t="s">
        <v>216</v>
      </c>
      <c r="G113" s="3" t="s">
        <v>541</v>
      </c>
      <c r="H113" s="2">
        <v>18</v>
      </c>
      <c r="I113" s="2">
        <v>3</v>
      </c>
      <c r="J113" s="2">
        <v>20</v>
      </c>
      <c r="K113" s="4">
        <f t="shared" si="25"/>
        <v>18</v>
      </c>
      <c r="L113" s="4">
        <f t="shared" si="26"/>
        <v>4</v>
      </c>
      <c r="M113" s="4">
        <f t="shared" si="27"/>
        <v>18.333333333333332</v>
      </c>
      <c r="N113" s="4">
        <f t="shared" si="24"/>
        <v>22.5</v>
      </c>
      <c r="O113" s="2">
        <v>22.5</v>
      </c>
      <c r="P113" s="2">
        <v>4</v>
      </c>
      <c r="Q113" s="2">
        <v>0</v>
      </c>
      <c r="R113" s="2">
        <v>0</v>
      </c>
      <c r="S113" s="2">
        <v>0</v>
      </c>
      <c r="T113" s="2">
        <v>10</v>
      </c>
      <c r="U113" s="2" t="s">
        <v>42</v>
      </c>
      <c r="V113" s="3"/>
      <c r="W113" s="3"/>
      <c r="X113" s="3"/>
      <c r="Y113" s="3"/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5">
        <f t="shared" si="14"/>
        <v>26.5</v>
      </c>
      <c r="AH113" s="5">
        <f t="shared" si="15"/>
        <v>36.5</v>
      </c>
      <c r="AI113" s="5">
        <f t="shared" si="16"/>
        <v>26.5</v>
      </c>
      <c r="AJ113" s="5">
        <f t="shared" si="17"/>
        <v>26.5</v>
      </c>
      <c r="AK113" s="5">
        <f t="shared" si="18"/>
        <v>26.5</v>
      </c>
      <c r="AL113" s="5">
        <f t="shared" si="19"/>
        <v>26.5</v>
      </c>
      <c r="AM113" s="8" t="s">
        <v>567</v>
      </c>
      <c r="AN113" s="8" t="s">
        <v>572</v>
      </c>
    </row>
    <row r="114" spans="1:44" ht="16.5" customHeight="1">
      <c r="A114" s="3">
        <v>113</v>
      </c>
      <c r="B114" s="2" t="s">
        <v>35</v>
      </c>
      <c r="C114" s="2">
        <v>614067</v>
      </c>
      <c r="D114" s="2" t="s">
        <v>212</v>
      </c>
      <c r="E114" s="2" t="s">
        <v>148</v>
      </c>
      <c r="F114" s="2" t="s">
        <v>75</v>
      </c>
      <c r="G114" s="9" t="s">
        <v>463</v>
      </c>
      <c r="H114" s="2">
        <v>11</v>
      </c>
      <c r="I114" s="2">
        <v>0</v>
      </c>
      <c r="J114" s="2">
        <v>4</v>
      </c>
      <c r="K114" s="4">
        <f t="shared" si="25"/>
        <v>11</v>
      </c>
      <c r="L114" s="4">
        <f t="shared" si="26"/>
        <v>0</v>
      </c>
      <c r="M114" s="4">
        <f t="shared" si="27"/>
        <v>11</v>
      </c>
      <c r="N114" s="4">
        <f t="shared" si="24"/>
        <v>11.5</v>
      </c>
      <c r="O114" s="2">
        <v>11.5</v>
      </c>
      <c r="P114" s="2">
        <v>4</v>
      </c>
      <c r="Q114" s="2">
        <v>11</v>
      </c>
      <c r="R114" s="2">
        <v>4</v>
      </c>
      <c r="S114" s="2" t="s">
        <v>42</v>
      </c>
      <c r="T114" s="2">
        <v>10</v>
      </c>
      <c r="U114" s="2" t="s">
        <v>42</v>
      </c>
      <c r="V114" s="3"/>
      <c r="W114" s="3"/>
      <c r="X114" s="3"/>
      <c r="Y114" s="3"/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5">
        <f t="shared" si="14"/>
        <v>26.5</v>
      </c>
      <c r="AH114" s="5">
        <f t="shared" si="15"/>
        <v>40.5</v>
      </c>
      <c r="AI114" s="5">
        <f t="shared" si="16"/>
        <v>26.5</v>
      </c>
      <c r="AJ114" s="5">
        <f t="shared" si="17"/>
        <v>26.5</v>
      </c>
      <c r="AK114" s="5">
        <f t="shared" si="18"/>
        <v>26.5</v>
      </c>
      <c r="AL114" s="5">
        <f t="shared" si="19"/>
        <v>26.5</v>
      </c>
      <c r="AM114" s="8" t="s">
        <v>566</v>
      </c>
      <c r="AN114" s="8" t="s">
        <v>572</v>
      </c>
    </row>
    <row r="115" spans="1:44" ht="16.5" customHeight="1">
      <c r="A115" s="3">
        <v>114</v>
      </c>
      <c r="B115" s="2" t="s">
        <v>35</v>
      </c>
      <c r="C115" s="2">
        <v>591009</v>
      </c>
      <c r="D115" s="2" t="s">
        <v>390</v>
      </c>
      <c r="E115" s="2" t="s">
        <v>391</v>
      </c>
      <c r="F115" s="2" t="s">
        <v>70</v>
      </c>
      <c r="G115" s="9" t="s">
        <v>472</v>
      </c>
      <c r="H115" s="2">
        <v>20</v>
      </c>
      <c r="I115" s="2">
        <v>8</v>
      </c>
      <c r="J115" s="2">
        <v>12</v>
      </c>
      <c r="K115" s="4">
        <f t="shared" si="25"/>
        <v>20</v>
      </c>
      <c r="L115" s="4">
        <f t="shared" si="26"/>
        <v>8</v>
      </c>
      <c r="M115" s="4">
        <f t="shared" si="27"/>
        <v>20.666666666666668</v>
      </c>
      <c r="N115" s="4">
        <f t="shared" si="24"/>
        <v>26.332999999999998</v>
      </c>
      <c r="O115" s="2">
        <v>26.332999999999998</v>
      </c>
      <c r="P115" s="2">
        <v>0</v>
      </c>
      <c r="Q115" s="2">
        <v>0</v>
      </c>
      <c r="R115" s="2">
        <v>0</v>
      </c>
      <c r="S115" s="2">
        <v>0</v>
      </c>
      <c r="T115" s="2"/>
      <c r="U115" s="2"/>
      <c r="V115" s="3"/>
      <c r="W115" s="3"/>
      <c r="X115" s="3"/>
      <c r="Y115" s="3"/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5">
        <f t="shared" si="14"/>
        <v>26.332999999999998</v>
      </c>
      <c r="AH115" s="5">
        <f t="shared" si="15"/>
        <v>26.332999999999998</v>
      </c>
      <c r="AI115" s="5">
        <f t="shared" si="16"/>
        <v>26.332999999999998</v>
      </c>
      <c r="AJ115" s="5">
        <f t="shared" si="17"/>
        <v>26.332999999999998</v>
      </c>
      <c r="AK115" s="5">
        <f t="shared" si="18"/>
        <v>26.332999999999998</v>
      </c>
      <c r="AL115" s="5">
        <f t="shared" si="19"/>
        <v>26.332999999999998</v>
      </c>
      <c r="AM115" s="8" t="s">
        <v>566</v>
      </c>
      <c r="AN115" s="8" t="s">
        <v>572</v>
      </c>
    </row>
    <row r="116" spans="1:44" ht="16.5" customHeight="1">
      <c r="A116" s="3">
        <v>115</v>
      </c>
      <c r="B116" s="2" t="s">
        <v>35</v>
      </c>
      <c r="C116" s="2">
        <v>585818</v>
      </c>
      <c r="D116" s="2" t="s">
        <v>323</v>
      </c>
      <c r="E116" s="2" t="s">
        <v>324</v>
      </c>
      <c r="F116" s="2" t="s">
        <v>75</v>
      </c>
      <c r="G116" s="9" t="s">
        <v>475</v>
      </c>
      <c r="H116" s="2">
        <v>20</v>
      </c>
      <c r="I116" s="2">
        <v>5</v>
      </c>
      <c r="J116" s="2">
        <v>29</v>
      </c>
      <c r="K116" s="4">
        <f t="shared" si="25"/>
        <v>20</v>
      </c>
      <c r="L116" s="4">
        <f t="shared" si="26"/>
        <v>6</v>
      </c>
      <c r="M116" s="4">
        <f t="shared" si="27"/>
        <v>20.5</v>
      </c>
      <c r="N116" s="4">
        <f t="shared" si="24"/>
        <v>26</v>
      </c>
      <c r="O116" s="2">
        <v>26</v>
      </c>
      <c r="P116" s="2">
        <v>0</v>
      </c>
      <c r="Q116" s="2">
        <v>0</v>
      </c>
      <c r="R116" s="2">
        <v>4</v>
      </c>
      <c r="S116" s="2" t="s">
        <v>42</v>
      </c>
      <c r="T116" s="2">
        <v>0</v>
      </c>
      <c r="U116" s="2">
        <v>0</v>
      </c>
      <c r="V116" s="3"/>
      <c r="W116" s="3"/>
      <c r="X116" s="3"/>
      <c r="Y116" s="3"/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5">
        <f t="shared" si="14"/>
        <v>26</v>
      </c>
      <c r="AH116" s="5">
        <f t="shared" si="15"/>
        <v>30</v>
      </c>
      <c r="AI116" s="5">
        <f t="shared" si="16"/>
        <v>26</v>
      </c>
      <c r="AJ116" s="5">
        <f t="shared" si="17"/>
        <v>26</v>
      </c>
      <c r="AK116" s="5">
        <f t="shared" si="18"/>
        <v>26</v>
      </c>
      <c r="AL116" s="5">
        <f t="shared" si="19"/>
        <v>26</v>
      </c>
      <c r="AM116" s="8" t="s">
        <v>566</v>
      </c>
      <c r="AN116" s="8" t="s">
        <v>572</v>
      </c>
    </row>
    <row r="117" spans="1:44" ht="16.5" customHeight="1">
      <c r="A117" s="3">
        <v>116</v>
      </c>
      <c r="B117" s="2" t="s">
        <v>35</v>
      </c>
      <c r="C117" s="2">
        <v>621232</v>
      </c>
      <c r="D117" s="2" t="s">
        <v>289</v>
      </c>
      <c r="E117" s="2" t="s">
        <v>280</v>
      </c>
      <c r="F117" s="2" t="s">
        <v>99</v>
      </c>
      <c r="G117" s="9" t="s">
        <v>460</v>
      </c>
      <c r="H117" s="2">
        <v>9</v>
      </c>
      <c r="I117" s="2">
        <v>0</v>
      </c>
      <c r="J117" s="2">
        <v>1</v>
      </c>
      <c r="K117" s="4">
        <f t="shared" si="25"/>
        <v>9</v>
      </c>
      <c r="L117" s="4">
        <f t="shared" si="26"/>
        <v>0</v>
      </c>
      <c r="M117" s="4">
        <f t="shared" si="27"/>
        <v>9</v>
      </c>
      <c r="N117" s="4">
        <f t="shared" si="24"/>
        <v>9</v>
      </c>
      <c r="O117" s="2">
        <v>9</v>
      </c>
      <c r="P117" s="2">
        <v>12</v>
      </c>
      <c r="Q117" s="2">
        <v>5</v>
      </c>
      <c r="R117" s="2">
        <v>4</v>
      </c>
      <c r="S117" s="2" t="s">
        <v>42</v>
      </c>
      <c r="T117" s="2">
        <v>0</v>
      </c>
      <c r="U117" s="2">
        <v>0</v>
      </c>
      <c r="V117" s="3"/>
      <c r="W117" s="3"/>
      <c r="X117" s="3"/>
      <c r="Y117" s="3"/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5">
        <f t="shared" si="14"/>
        <v>26</v>
      </c>
      <c r="AH117" s="5">
        <f t="shared" si="15"/>
        <v>30</v>
      </c>
      <c r="AI117" s="5">
        <f t="shared" si="16"/>
        <v>26</v>
      </c>
      <c r="AJ117" s="5">
        <f t="shared" si="17"/>
        <v>26</v>
      </c>
      <c r="AK117" s="5">
        <f t="shared" si="18"/>
        <v>26</v>
      </c>
      <c r="AL117" s="5">
        <f t="shared" si="19"/>
        <v>26</v>
      </c>
      <c r="AM117" s="8" t="s">
        <v>566</v>
      </c>
      <c r="AN117" s="8" t="s">
        <v>572</v>
      </c>
    </row>
    <row r="118" spans="1:44" ht="16.5" customHeight="1">
      <c r="A118" s="3">
        <v>117</v>
      </c>
      <c r="B118" s="2" t="s">
        <v>35</v>
      </c>
      <c r="C118" s="2">
        <v>617993</v>
      </c>
      <c r="D118" s="2" t="s">
        <v>219</v>
      </c>
      <c r="E118" s="2" t="s">
        <v>148</v>
      </c>
      <c r="F118" s="2" t="s">
        <v>94</v>
      </c>
      <c r="G118" s="9" t="s">
        <v>470</v>
      </c>
      <c r="H118" s="2">
        <v>10</v>
      </c>
      <c r="I118" s="2">
        <v>7</v>
      </c>
      <c r="J118" s="2">
        <v>7</v>
      </c>
      <c r="K118" s="4">
        <f t="shared" si="25"/>
        <v>10</v>
      </c>
      <c r="L118" s="4">
        <f t="shared" si="26"/>
        <v>7</v>
      </c>
      <c r="M118" s="4">
        <f t="shared" si="27"/>
        <v>10.583333333333334</v>
      </c>
      <c r="N118" s="4">
        <f t="shared" si="24"/>
        <v>10.875</v>
      </c>
      <c r="O118" s="2">
        <v>10.875</v>
      </c>
      <c r="P118" s="2">
        <v>4</v>
      </c>
      <c r="Q118" s="2">
        <v>11</v>
      </c>
      <c r="R118" s="2">
        <v>4</v>
      </c>
      <c r="S118" s="2" t="s">
        <v>42</v>
      </c>
      <c r="T118" s="2">
        <v>0</v>
      </c>
      <c r="U118" s="2">
        <v>0</v>
      </c>
      <c r="V118" s="3"/>
      <c r="W118" s="3"/>
      <c r="X118" s="3"/>
      <c r="Y118" s="3"/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5">
        <f t="shared" si="14"/>
        <v>25.875</v>
      </c>
      <c r="AH118" s="5">
        <f t="shared" si="15"/>
        <v>29.875</v>
      </c>
      <c r="AI118" s="5">
        <f t="shared" si="16"/>
        <v>25.875</v>
      </c>
      <c r="AJ118" s="5">
        <f t="shared" si="17"/>
        <v>25.875</v>
      </c>
      <c r="AK118" s="5">
        <f t="shared" si="18"/>
        <v>25.875</v>
      </c>
      <c r="AL118" s="5">
        <f t="shared" si="19"/>
        <v>25.875</v>
      </c>
      <c r="AM118" s="8" t="s">
        <v>566</v>
      </c>
      <c r="AN118" s="8" t="s">
        <v>572</v>
      </c>
    </row>
    <row r="119" spans="1:44" ht="16.5" customHeight="1">
      <c r="A119" s="3">
        <v>118</v>
      </c>
      <c r="B119" s="2" t="s">
        <v>35</v>
      </c>
      <c r="C119" s="2">
        <v>617838</v>
      </c>
      <c r="D119" s="2" t="s">
        <v>363</v>
      </c>
      <c r="E119" s="2" t="s">
        <v>49</v>
      </c>
      <c r="F119" s="2" t="s">
        <v>113</v>
      </c>
      <c r="G119" s="9" t="s">
        <v>457</v>
      </c>
      <c r="H119" s="2">
        <v>10</v>
      </c>
      <c r="I119" s="2">
        <v>7</v>
      </c>
      <c r="J119" s="2">
        <v>8</v>
      </c>
      <c r="K119" s="4">
        <f t="shared" si="25"/>
        <v>10</v>
      </c>
      <c r="L119" s="4">
        <f t="shared" si="26"/>
        <v>7</v>
      </c>
      <c r="M119" s="4">
        <f t="shared" si="27"/>
        <v>10.583333333333334</v>
      </c>
      <c r="N119" s="4">
        <f t="shared" si="24"/>
        <v>10.875</v>
      </c>
      <c r="O119" s="2">
        <v>10.875</v>
      </c>
      <c r="P119" s="2">
        <v>4</v>
      </c>
      <c r="Q119" s="2">
        <v>11</v>
      </c>
      <c r="R119" s="2">
        <v>4</v>
      </c>
      <c r="S119" s="2" t="s">
        <v>42</v>
      </c>
      <c r="T119" s="2">
        <v>10</v>
      </c>
      <c r="U119" s="2" t="s">
        <v>42</v>
      </c>
      <c r="V119" s="3"/>
      <c r="W119" s="3"/>
      <c r="X119" s="3"/>
      <c r="Y119" s="3"/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5">
        <f t="shared" si="14"/>
        <v>25.875</v>
      </c>
      <c r="AH119" s="5">
        <f t="shared" si="15"/>
        <v>39.875</v>
      </c>
      <c r="AI119" s="5">
        <f t="shared" si="16"/>
        <v>25.875</v>
      </c>
      <c r="AJ119" s="5">
        <f t="shared" si="17"/>
        <v>25.875</v>
      </c>
      <c r="AK119" s="5">
        <f t="shared" si="18"/>
        <v>25.875</v>
      </c>
      <c r="AL119" s="5">
        <f t="shared" si="19"/>
        <v>25.875</v>
      </c>
      <c r="AM119" s="8" t="s">
        <v>566</v>
      </c>
      <c r="AN119" s="8" t="s">
        <v>572</v>
      </c>
    </row>
    <row r="120" spans="1:44" ht="16.5" customHeight="1">
      <c r="A120" s="3">
        <v>119</v>
      </c>
      <c r="B120" s="2" t="s">
        <v>35</v>
      </c>
      <c r="C120" s="2">
        <v>617845</v>
      </c>
      <c r="D120" s="2" t="s">
        <v>353</v>
      </c>
      <c r="E120" s="2" t="s">
        <v>344</v>
      </c>
      <c r="F120" s="2" t="s">
        <v>354</v>
      </c>
      <c r="G120" s="9" t="s">
        <v>525</v>
      </c>
      <c r="H120" s="2">
        <v>10</v>
      </c>
      <c r="I120" s="2">
        <v>7</v>
      </c>
      <c r="J120" s="2">
        <v>8</v>
      </c>
      <c r="K120" s="4">
        <f t="shared" si="25"/>
        <v>10</v>
      </c>
      <c r="L120" s="4">
        <f t="shared" si="26"/>
        <v>7</v>
      </c>
      <c r="M120" s="4">
        <f t="shared" si="27"/>
        <v>10.583333333333334</v>
      </c>
      <c r="N120" s="4">
        <f t="shared" si="24"/>
        <v>10.875</v>
      </c>
      <c r="O120" s="2">
        <v>10.875</v>
      </c>
      <c r="P120" s="2">
        <v>4</v>
      </c>
      <c r="Q120" s="2">
        <v>11</v>
      </c>
      <c r="R120" s="2">
        <v>4</v>
      </c>
      <c r="S120" s="2" t="s">
        <v>42</v>
      </c>
      <c r="T120" s="2">
        <v>10</v>
      </c>
      <c r="U120" s="2" t="s">
        <v>42</v>
      </c>
      <c r="V120" s="3"/>
      <c r="W120" s="3"/>
      <c r="X120" s="3"/>
      <c r="Y120" s="3"/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5">
        <f t="shared" si="14"/>
        <v>25.875</v>
      </c>
      <c r="AH120" s="5">
        <f t="shared" si="15"/>
        <v>39.875</v>
      </c>
      <c r="AI120" s="5">
        <f t="shared" si="16"/>
        <v>25.875</v>
      </c>
      <c r="AJ120" s="5">
        <f t="shared" si="17"/>
        <v>25.875</v>
      </c>
      <c r="AK120" s="5">
        <f t="shared" si="18"/>
        <v>25.875</v>
      </c>
      <c r="AL120" s="5">
        <f t="shared" si="19"/>
        <v>25.875</v>
      </c>
      <c r="AM120" s="8" t="s">
        <v>566</v>
      </c>
      <c r="AN120" s="8" t="s">
        <v>572</v>
      </c>
      <c r="AR120" s="1" t="s">
        <v>426</v>
      </c>
    </row>
    <row r="121" spans="1:44" ht="16.5" customHeight="1">
      <c r="A121" s="3">
        <v>120</v>
      </c>
      <c r="B121" s="2" t="s">
        <v>35</v>
      </c>
      <c r="C121" s="2">
        <v>617841</v>
      </c>
      <c r="D121" s="2" t="s">
        <v>309</v>
      </c>
      <c r="E121" s="2" t="s">
        <v>310</v>
      </c>
      <c r="F121" s="2" t="s">
        <v>98</v>
      </c>
      <c r="G121" s="2"/>
      <c r="H121" s="2">
        <v>10</v>
      </c>
      <c r="I121" s="2">
        <v>7</v>
      </c>
      <c r="J121" s="2">
        <v>8</v>
      </c>
      <c r="K121" s="4">
        <f t="shared" si="25"/>
        <v>10</v>
      </c>
      <c r="L121" s="4">
        <f t="shared" si="26"/>
        <v>7</v>
      </c>
      <c r="M121" s="4">
        <f t="shared" si="27"/>
        <v>10.583333333333334</v>
      </c>
      <c r="N121" s="4">
        <f t="shared" si="24"/>
        <v>10.875</v>
      </c>
      <c r="O121" s="2">
        <v>10.875</v>
      </c>
      <c r="P121" s="2">
        <v>4</v>
      </c>
      <c r="Q121" s="2">
        <v>11</v>
      </c>
      <c r="R121" s="2">
        <v>4</v>
      </c>
      <c r="S121" s="2" t="s">
        <v>247</v>
      </c>
      <c r="T121" s="2">
        <v>0</v>
      </c>
      <c r="U121" s="2">
        <v>0</v>
      </c>
      <c r="V121" s="3"/>
      <c r="W121" s="3"/>
      <c r="X121" s="3"/>
      <c r="Y121" s="3"/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5">
        <f t="shared" si="14"/>
        <v>25.875</v>
      </c>
      <c r="AH121" s="5">
        <f t="shared" si="15"/>
        <v>25.875</v>
      </c>
      <c r="AI121" s="5">
        <f t="shared" si="16"/>
        <v>25.875</v>
      </c>
      <c r="AJ121" s="5">
        <f t="shared" si="17"/>
        <v>25.875</v>
      </c>
      <c r="AK121" s="5">
        <f t="shared" si="18"/>
        <v>29.875</v>
      </c>
      <c r="AL121" s="5">
        <f t="shared" si="19"/>
        <v>25.875</v>
      </c>
      <c r="AM121" s="8" t="s">
        <v>566</v>
      </c>
      <c r="AN121" s="8" t="s">
        <v>572</v>
      </c>
    </row>
    <row r="122" spans="1:44" ht="16.5" customHeight="1">
      <c r="A122" s="3">
        <v>121</v>
      </c>
      <c r="B122" s="2" t="s">
        <v>35</v>
      </c>
      <c r="C122" s="2">
        <v>586528</v>
      </c>
      <c r="D122" s="2" t="s">
        <v>396</v>
      </c>
      <c r="E122" s="2" t="s">
        <v>77</v>
      </c>
      <c r="F122" s="2" t="s">
        <v>109</v>
      </c>
      <c r="G122" s="9" t="s">
        <v>463</v>
      </c>
      <c r="H122" s="2">
        <v>20</v>
      </c>
      <c r="I122" s="2">
        <v>3</v>
      </c>
      <c r="J122" s="2">
        <v>18</v>
      </c>
      <c r="K122" s="4">
        <f t="shared" si="25"/>
        <v>20</v>
      </c>
      <c r="L122" s="4">
        <f t="shared" si="26"/>
        <v>4</v>
      </c>
      <c r="M122" s="4">
        <f t="shared" si="27"/>
        <v>20.333333333333332</v>
      </c>
      <c r="N122" s="4">
        <f t="shared" si="24"/>
        <v>25.666</v>
      </c>
      <c r="O122" s="2">
        <v>25.666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3"/>
      <c r="W122" s="3"/>
      <c r="X122" s="3"/>
      <c r="Y122" s="3"/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5">
        <f t="shared" si="14"/>
        <v>25.666</v>
      </c>
      <c r="AH122" s="5">
        <f t="shared" si="15"/>
        <v>25.666</v>
      </c>
      <c r="AI122" s="5">
        <f t="shared" si="16"/>
        <v>25.666</v>
      </c>
      <c r="AJ122" s="5">
        <f t="shared" si="17"/>
        <v>25.666</v>
      </c>
      <c r="AK122" s="5">
        <f t="shared" si="18"/>
        <v>25.666</v>
      </c>
      <c r="AL122" s="5">
        <f t="shared" si="19"/>
        <v>25.666</v>
      </c>
      <c r="AM122" s="8" t="s">
        <v>566</v>
      </c>
      <c r="AN122" s="8" t="s">
        <v>572</v>
      </c>
    </row>
    <row r="123" spans="1:44" ht="16.5" customHeight="1">
      <c r="A123" s="3">
        <v>122</v>
      </c>
      <c r="B123" s="2" t="s">
        <v>35</v>
      </c>
      <c r="C123" s="2">
        <v>613459</v>
      </c>
      <c r="D123" s="2" t="s">
        <v>300</v>
      </c>
      <c r="E123" s="2" t="s">
        <v>74</v>
      </c>
      <c r="F123" s="2" t="s">
        <v>70</v>
      </c>
      <c r="G123" s="9" t="s">
        <v>465</v>
      </c>
      <c r="H123" s="2">
        <v>14</v>
      </c>
      <c r="I123" s="2">
        <v>4</v>
      </c>
      <c r="J123" s="2">
        <v>20</v>
      </c>
      <c r="K123" s="4">
        <f t="shared" si="25"/>
        <v>14</v>
      </c>
      <c r="L123" s="4">
        <f t="shared" si="26"/>
        <v>5</v>
      </c>
      <c r="M123" s="4">
        <f t="shared" si="27"/>
        <v>14.416666666666666</v>
      </c>
      <c r="N123" s="4">
        <f t="shared" ref="N123:N154" si="28">TRUNC((IF(M123&gt;20,(M123-20)*2+10+15,(IF(M123&gt;10,(M123-10)*1.5+10,M123*1)))),3)</f>
        <v>16.625</v>
      </c>
      <c r="O123" s="2">
        <v>16.625</v>
      </c>
      <c r="P123" s="2">
        <v>4</v>
      </c>
      <c r="Q123" s="2">
        <v>5</v>
      </c>
      <c r="R123" s="2">
        <v>4</v>
      </c>
      <c r="S123" s="2" t="s">
        <v>42</v>
      </c>
      <c r="T123" s="2">
        <v>0</v>
      </c>
      <c r="U123" s="2">
        <v>0</v>
      </c>
      <c r="V123" s="3"/>
      <c r="W123" s="3"/>
      <c r="X123" s="3"/>
      <c r="Y123" s="3"/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5">
        <f t="shared" si="14"/>
        <v>25.625</v>
      </c>
      <c r="AH123" s="5">
        <f t="shared" si="15"/>
        <v>29.625</v>
      </c>
      <c r="AI123" s="5">
        <f t="shared" si="16"/>
        <v>25.625</v>
      </c>
      <c r="AJ123" s="5">
        <f t="shared" si="17"/>
        <v>25.625</v>
      </c>
      <c r="AK123" s="5">
        <f t="shared" si="18"/>
        <v>25.625</v>
      </c>
      <c r="AL123" s="5">
        <f t="shared" si="19"/>
        <v>25.625</v>
      </c>
      <c r="AM123" s="8" t="s">
        <v>566</v>
      </c>
      <c r="AN123" s="8" t="s">
        <v>572</v>
      </c>
    </row>
    <row r="124" spans="1:44" ht="16.5" customHeight="1">
      <c r="A124" s="3">
        <v>123</v>
      </c>
      <c r="B124" s="2" t="s">
        <v>35</v>
      </c>
      <c r="C124" s="2">
        <v>607045</v>
      </c>
      <c r="D124" s="2" t="s">
        <v>394</v>
      </c>
      <c r="E124" s="2" t="s">
        <v>148</v>
      </c>
      <c r="F124" s="2" t="s">
        <v>109</v>
      </c>
      <c r="G124" s="9" t="s">
        <v>479</v>
      </c>
      <c r="H124" s="2">
        <v>14</v>
      </c>
      <c r="I124" s="2">
        <v>4</v>
      </c>
      <c r="J124" s="2">
        <v>8</v>
      </c>
      <c r="K124" s="4">
        <f t="shared" si="25"/>
        <v>14</v>
      </c>
      <c r="L124" s="4">
        <f t="shared" si="26"/>
        <v>4</v>
      </c>
      <c r="M124" s="4">
        <f t="shared" si="27"/>
        <v>14.333333333333334</v>
      </c>
      <c r="N124" s="4">
        <f t="shared" si="28"/>
        <v>16.5</v>
      </c>
      <c r="O124" s="2">
        <v>16.5</v>
      </c>
      <c r="P124" s="2">
        <v>4</v>
      </c>
      <c r="Q124" s="2">
        <v>5</v>
      </c>
      <c r="R124" s="15">
        <v>4</v>
      </c>
      <c r="S124" s="2" t="s">
        <v>42</v>
      </c>
      <c r="T124" s="15">
        <v>10</v>
      </c>
      <c r="U124" s="2" t="s">
        <v>42</v>
      </c>
      <c r="V124" s="3"/>
      <c r="W124" s="3"/>
      <c r="X124" s="3"/>
      <c r="Y124" s="3"/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5">
        <f t="shared" si="14"/>
        <v>25.5</v>
      </c>
      <c r="AH124" s="5">
        <f t="shared" si="15"/>
        <v>39.5</v>
      </c>
      <c r="AI124" s="5">
        <f t="shared" si="16"/>
        <v>25.5</v>
      </c>
      <c r="AJ124" s="5">
        <f t="shared" si="17"/>
        <v>25.5</v>
      </c>
      <c r="AK124" s="5">
        <f t="shared" si="18"/>
        <v>25.5</v>
      </c>
      <c r="AL124" s="5">
        <f t="shared" si="19"/>
        <v>25.5</v>
      </c>
      <c r="AM124" s="8" t="s">
        <v>566</v>
      </c>
      <c r="AN124" s="8" t="s">
        <v>572</v>
      </c>
    </row>
    <row r="125" spans="1:44" ht="16.5" customHeight="1">
      <c r="A125" s="3">
        <v>124</v>
      </c>
      <c r="B125" s="2" t="s">
        <v>35</v>
      </c>
      <c r="C125" s="2">
        <v>607150</v>
      </c>
      <c r="D125" s="2" t="s">
        <v>69</v>
      </c>
      <c r="E125" s="2" t="s">
        <v>159</v>
      </c>
      <c r="F125" s="2" t="s">
        <v>160</v>
      </c>
      <c r="G125" s="9" t="s">
        <v>473</v>
      </c>
      <c r="H125" s="2">
        <v>14</v>
      </c>
      <c r="I125" s="2">
        <v>1</v>
      </c>
      <c r="J125" s="2">
        <v>6</v>
      </c>
      <c r="K125" s="4">
        <f t="shared" si="25"/>
        <v>14</v>
      </c>
      <c r="L125" s="4">
        <f t="shared" si="26"/>
        <v>1</v>
      </c>
      <c r="M125" s="4">
        <f t="shared" si="27"/>
        <v>14.083333333333334</v>
      </c>
      <c r="N125" s="4">
        <f t="shared" si="28"/>
        <v>16.125</v>
      </c>
      <c r="O125" s="2">
        <v>16.125</v>
      </c>
      <c r="P125" s="2">
        <v>4</v>
      </c>
      <c r="Q125" s="2">
        <v>0</v>
      </c>
      <c r="R125" s="2">
        <v>4</v>
      </c>
      <c r="S125" s="2" t="s">
        <v>42</v>
      </c>
      <c r="T125" s="2">
        <v>0</v>
      </c>
      <c r="U125" s="2">
        <v>0</v>
      </c>
      <c r="V125" s="3"/>
      <c r="W125" s="3"/>
      <c r="X125" s="3"/>
      <c r="Y125" s="3"/>
      <c r="Z125" s="2">
        <v>0</v>
      </c>
      <c r="AA125" s="2">
        <v>0</v>
      </c>
      <c r="AB125" s="2">
        <v>5</v>
      </c>
      <c r="AC125" s="2">
        <v>0</v>
      </c>
      <c r="AD125" s="2">
        <v>0</v>
      </c>
      <c r="AE125" s="2">
        <v>0</v>
      </c>
      <c r="AF125" s="2">
        <v>0</v>
      </c>
      <c r="AG125" s="5">
        <f t="shared" si="14"/>
        <v>25.125</v>
      </c>
      <c r="AH125" s="5">
        <f t="shared" si="15"/>
        <v>29.125</v>
      </c>
      <c r="AI125" s="5">
        <f t="shared" si="16"/>
        <v>25.125</v>
      </c>
      <c r="AJ125" s="5">
        <f t="shared" si="17"/>
        <v>25.125</v>
      </c>
      <c r="AK125" s="5">
        <f t="shared" si="18"/>
        <v>25.125</v>
      </c>
      <c r="AL125" s="5">
        <f t="shared" si="19"/>
        <v>25.125</v>
      </c>
      <c r="AM125" s="8" t="s">
        <v>566</v>
      </c>
      <c r="AN125" s="8" t="s">
        <v>572</v>
      </c>
    </row>
    <row r="126" spans="1:44" ht="16.5" customHeight="1">
      <c r="A126" s="3">
        <v>125</v>
      </c>
      <c r="B126" s="2" t="s">
        <v>35</v>
      </c>
      <c r="C126" s="2">
        <v>599976</v>
      </c>
      <c r="D126" s="2" t="s">
        <v>252</v>
      </c>
      <c r="E126" s="2" t="s">
        <v>253</v>
      </c>
      <c r="F126" s="2" t="s">
        <v>48</v>
      </c>
      <c r="G126" s="9" t="s">
        <v>474</v>
      </c>
      <c r="H126" s="2">
        <v>17</v>
      </c>
      <c r="I126" s="2">
        <v>3</v>
      </c>
      <c r="J126" s="2">
        <v>5</v>
      </c>
      <c r="K126" s="4">
        <f t="shared" si="25"/>
        <v>17</v>
      </c>
      <c r="L126" s="4">
        <f t="shared" si="26"/>
        <v>3</v>
      </c>
      <c r="M126" s="4">
        <f t="shared" si="27"/>
        <v>17.25</v>
      </c>
      <c r="N126" s="4">
        <f t="shared" si="28"/>
        <v>20.875</v>
      </c>
      <c r="O126" s="2">
        <v>20.875</v>
      </c>
      <c r="P126" s="2">
        <v>4</v>
      </c>
      <c r="Q126" s="2">
        <v>0</v>
      </c>
      <c r="R126" s="2">
        <v>4</v>
      </c>
      <c r="S126" s="2" t="s">
        <v>42</v>
      </c>
      <c r="T126" s="2">
        <v>0</v>
      </c>
      <c r="U126" s="2">
        <v>0</v>
      </c>
      <c r="V126" s="3"/>
      <c r="W126" s="3"/>
      <c r="X126" s="3"/>
      <c r="Y126" s="3"/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5">
        <f t="shared" si="14"/>
        <v>24.875</v>
      </c>
      <c r="AH126" s="5">
        <f t="shared" si="15"/>
        <v>28.875</v>
      </c>
      <c r="AI126" s="5">
        <f t="shared" si="16"/>
        <v>24.875</v>
      </c>
      <c r="AJ126" s="5">
        <f t="shared" si="17"/>
        <v>24.875</v>
      </c>
      <c r="AK126" s="5">
        <f t="shared" si="18"/>
        <v>24.875</v>
      </c>
      <c r="AL126" s="5">
        <f t="shared" si="19"/>
        <v>24.875</v>
      </c>
      <c r="AM126" s="8" t="s">
        <v>566</v>
      </c>
      <c r="AN126" s="8" t="s">
        <v>572</v>
      </c>
    </row>
    <row r="127" spans="1:44" ht="16.5" customHeight="1">
      <c r="A127" s="3">
        <v>126</v>
      </c>
      <c r="B127" s="2" t="s">
        <v>35</v>
      </c>
      <c r="C127" s="2">
        <v>597676</v>
      </c>
      <c r="D127" s="2" t="s">
        <v>222</v>
      </c>
      <c r="E127" s="2" t="s">
        <v>99</v>
      </c>
      <c r="F127" s="2" t="s">
        <v>96</v>
      </c>
      <c r="G127" s="9" t="s">
        <v>430</v>
      </c>
      <c r="H127" s="2">
        <v>17</v>
      </c>
      <c r="I127" s="2">
        <v>1</v>
      </c>
      <c r="J127" s="2">
        <v>15</v>
      </c>
      <c r="K127" s="4">
        <f t="shared" si="25"/>
        <v>17</v>
      </c>
      <c r="L127" s="4">
        <f t="shared" si="26"/>
        <v>2</v>
      </c>
      <c r="M127" s="4">
        <f t="shared" si="27"/>
        <v>17.166666666666668</v>
      </c>
      <c r="N127" s="4">
        <f t="shared" si="28"/>
        <v>20.75</v>
      </c>
      <c r="O127" s="2">
        <v>20.75</v>
      </c>
      <c r="P127" s="2">
        <v>4</v>
      </c>
      <c r="Q127" s="2">
        <v>0</v>
      </c>
      <c r="R127" s="2">
        <v>0</v>
      </c>
      <c r="S127" s="2">
        <v>0</v>
      </c>
      <c r="T127" s="2">
        <v>10</v>
      </c>
      <c r="U127" s="2" t="s">
        <v>42</v>
      </c>
      <c r="V127" s="3"/>
      <c r="W127" s="3"/>
      <c r="X127" s="3"/>
      <c r="Y127" s="3"/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5">
        <f t="shared" si="14"/>
        <v>24.75</v>
      </c>
      <c r="AH127" s="5">
        <f t="shared" si="15"/>
        <v>34.75</v>
      </c>
      <c r="AI127" s="5">
        <f t="shared" si="16"/>
        <v>24.75</v>
      </c>
      <c r="AJ127" s="5">
        <f t="shared" si="17"/>
        <v>24.75</v>
      </c>
      <c r="AK127" s="5">
        <f t="shared" si="18"/>
        <v>24.75</v>
      </c>
      <c r="AL127" s="5">
        <f t="shared" si="19"/>
        <v>24.75</v>
      </c>
      <c r="AM127" s="8" t="s">
        <v>566</v>
      </c>
      <c r="AN127" s="8" t="s">
        <v>572</v>
      </c>
    </row>
    <row r="128" spans="1:44" ht="16.5" customHeight="1">
      <c r="A128" s="3">
        <v>127</v>
      </c>
      <c r="B128" s="2" t="s">
        <v>35</v>
      </c>
      <c r="C128" s="2">
        <v>607236</v>
      </c>
      <c r="D128" s="2" t="s">
        <v>398</v>
      </c>
      <c r="E128" s="2" t="s">
        <v>79</v>
      </c>
      <c r="F128" s="2" t="s">
        <v>109</v>
      </c>
      <c r="G128" s="9" t="s">
        <v>461</v>
      </c>
      <c r="H128" s="2">
        <v>13</v>
      </c>
      <c r="I128" s="2">
        <v>10</v>
      </c>
      <c r="J128" s="2">
        <v>5</v>
      </c>
      <c r="K128" s="4">
        <f t="shared" si="25"/>
        <v>13</v>
      </c>
      <c r="L128" s="4">
        <f t="shared" si="26"/>
        <v>10</v>
      </c>
      <c r="M128" s="4">
        <f t="shared" si="27"/>
        <v>13.833333333333334</v>
      </c>
      <c r="N128" s="4">
        <f t="shared" si="28"/>
        <v>15.75</v>
      </c>
      <c r="O128" s="2">
        <v>15.75</v>
      </c>
      <c r="P128" s="2">
        <v>4</v>
      </c>
      <c r="Q128" s="2">
        <v>5</v>
      </c>
      <c r="R128" s="2">
        <v>4</v>
      </c>
      <c r="S128" s="2" t="s">
        <v>42</v>
      </c>
      <c r="T128" s="2">
        <v>0</v>
      </c>
      <c r="U128" s="2">
        <v>0</v>
      </c>
      <c r="V128" s="3"/>
      <c r="W128" s="3"/>
      <c r="X128" s="3"/>
      <c r="Y128" s="3"/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5">
        <f t="shared" si="14"/>
        <v>24.75</v>
      </c>
      <c r="AH128" s="5">
        <f t="shared" si="15"/>
        <v>28.75</v>
      </c>
      <c r="AI128" s="5">
        <f t="shared" si="16"/>
        <v>24.75</v>
      </c>
      <c r="AJ128" s="5">
        <f t="shared" si="17"/>
        <v>24.75</v>
      </c>
      <c r="AK128" s="5">
        <f t="shared" si="18"/>
        <v>24.75</v>
      </c>
      <c r="AL128" s="5">
        <f t="shared" si="19"/>
        <v>24.75</v>
      </c>
      <c r="AM128" s="8" t="s">
        <v>566</v>
      </c>
      <c r="AN128" s="8" t="s">
        <v>572</v>
      </c>
    </row>
    <row r="129" spans="1:40" ht="16.5" customHeight="1">
      <c r="A129" s="3">
        <v>128</v>
      </c>
      <c r="B129" s="3" t="s">
        <v>35</v>
      </c>
      <c r="C129" s="3">
        <v>604909</v>
      </c>
      <c r="D129" s="3" t="s">
        <v>78</v>
      </c>
      <c r="E129" s="3" t="s">
        <v>79</v>
      </c>
      <c r="F129" s="3"/>
      <c r="G129" s="7" t="s">
        <v>544</v>
      </c>
      <c r="H129" s="7">
        <v>15</v>
      </c>
      <c r="I129" s="7">
        <v>1</v>
      </c>
      <c r="J129" s="7">
        <v>21</v>
      </c>
      <c r="K129" s="7">
        <f t="shared" si="25"/>
        <v>15</v>
      </c>
      <c r="L129" s="7">
        <f t="shared" si="26"/>
        <v>2</v>
      </c>
      <c r="M129" s="7">
        <f t="shared" si="27"/>
        <v>15.166666666666666</v>
      </c>
      <c r="N129" s="7">
        <f t="shared" si="28"/>
        <v>17.75</v>
      </c>
      <c r="O129" s="3">
        <v>17.75</v>
      </c>
      <c r="P129" s="3">
        <v>4</v>
      </c>
      <c r="Q129" s="3">
        <v>0</v>
      </c>
      <c r="R129" s="3">
        <v>0</v>
      </c>
      <c r="S129" s="3"/>
      <c r="T129" s="3">
        <v>10</v>
      </c>
      <c r="U129" s="3" t="s">
        <v>60</v>
      </c>
      <c r="V129" s="3"/>
      <c r="W129" s="3"/>
      <c r="X129" s="3"/>
      <c r="Y129" s="3"/>
      <c r="Z129" s="2">
        <v>0</v>
      </c>
      <c r="AA129" s="2">
        <v>3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5">
        <f t="shared" si="14"/>
        <v>24.75</v>
      </c>
      <c r="AH129" s="3">
        <f t="shared" si="15"/>
        <v>24.75</v>
      </c>
      <c r="AI129" s="3">
        <f t="shared" si="16"/>
        <v>24.75</v>
      </c>
      <c r="AJ129" s="3">
        <f t="shared" si="17"/>
        <v>34.75</v>
      </c>
      <c r="AK129" s="3">
        <f t="shared" si="18"/>
        <v>24.75</v>
      </c>
      <c r="AL129" s="3">
        <f t="shared" si="19"/>
        <v>24.75</v>
      </c>
      <c r="AM129" s="8" t="s">
        <v>566</v>
      </c>
      <c r="AN129" s="8" t="s">
        <v>572</v>
      </c>
    </row>
    <row r="130" spans="1:40" ht="16.5" customHeight="1">
      <c r="A130" s="3">
        <v>129</v>
      </c>
      <c r="B130" s="2" t="s">
        <v>35</v>
      </c>
      <c r="C130" s="2">
        <v>605423</v>
      </c>
      <c r="D130" s="2" t="s">
        <v>298</v>
      </c>
      <c r="E130" s="2" t="s">
        <v>299</v>
      </c>
      <c r="F130" s="2" t="s">
        <v>163</v>
      </c>
      <c r="G130" s="9" t="s">
        <v>432</v>
      </c>
      <c r="H130" s="2">
        <v>13</v>
      </c>
      <c r="I130" s="2">
        <v>9</v>
      </c>
      <c r="J130" s="2">
        <v>12</v>
      </c>
      <c r="K130" s="4">
        <f t="shared" si="25"/>
        <v>13</v>
      </c>
      <c r="L130" s="4">
        <f t="shared" si="26"/>
        <v>9</v>
      </c>
      <c r="M130" s="4">
        <f t="shared" si="27"/>
        <v>13.75</v>
      </c>
      <c r="N130" s="4">
        <f t="shared" si="28"/>
        <v>15.625</v>
      </c>
      <c r="O130" s="2">
        <v>15.625</v>
      </c>
      <c r="P130" s="2">
        <v>4</v>
      </c>
      <c r="Q130" s="2">
        <v>5</v>
      </c>
      <c r="R130" s="2">
        <v>4</v>
      </c>
      <c r="S130" s="2" t="s">
        <v>42</v>
      </c>
      <c r="T130" s="2">
        <v>0</v>
      </c>
      <c r="U130" s="2">
        <v>0</v>
      </c>
      <c r="V130" s="3"/>
      <c r="W130" s="3"/>
      <c r="X130" s="3"/>
      <c r="Y130" s="3"/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5">
        <f t="shared" ref="AG130:AG193" si="29">O130+P130+Q130+Z130+AA130+AB130</f>
        <v>24.625</v>
      </c>
      <c r="AH130" s="5">
        <f t="shared" ref="AH130:AH193" si="30">AG130+IF(S130="ΠΑΤΡΕΩΝ",4,0)+IF(U130="ΠΑΤΡΕΩΝ",10,0)+IF(AD130="ΠΑΤΡΕΩΝ",AC130,0)+IF(AF130="ΠΑΤΡΕΩΝ",AE130,0)</f>
        <v>28.625</v>
      </c>
      <c r="AI130" s="5">
        <f t="shared" ref="AI130:AI193" si="31">AG130+IF(S130="ΔΥΤΙΚΗΣ ΑΧΑΪΑΣ",4,0)+IF(U130="ΔΥΤΙΚΗΣ ΑΧΑΪΑΣ",10,0)+IF(AD130="ΔΥΤΙΚΗΣ ΑΧΑΪΑΣ",AC130,0)+IF(AF130="ΔΥΤΙΚΗΣ ΑΧΑΪΑΣ",AE130,0)</f>
        <v>24.625</v>
      </c>
      <c r="AJ130" s="5">
        <f t="shared" ref="AJ130:AJ193" si="32">AG130+IF(S130="ΑΙΓΙΑΛΕΙΑΣ",4,0)+IF(U130="ΑΙΓΙΑΛΕΙΑΣ",10,0)+IF(AD130="ΑΙΓΙΑΛΕΙΑΣ",AC130,0)+IF(AF130="ΑΙΓΙΑΛΕΙΑΣ",AE130,0)</f>
        <v>24.625</v>
      </c>
      <c r="AK130" s="5">
        <f t="shared" ref="AK130:AK193" si="33">AG130+IF(S130="ΕΡΥΜΑΝΘΟΥ",4,0)+IF(U130="ΕΡΥΜΑΝΘΟΥ",10,0)+IF(AD130="ΕΡΥΜΑΝΘΟΥ",AC130,0)+IF(AF130="ΕΡΥΜΑΝΘΟΥ",AE130,0)</f>
        <v>24.625</v>
      </c>
      <c r="AL130" s="5">
        <f t="shared" ref="AL130:AL193" si="34">AG130+IF(S130="ΚΑΛΑΒΡΥΤΩΝ",4,0)+IF(U130="ΚΑΛΑΒΡΥΤΩΝ",10,0)+IF(AD130="ΚΑΛΑΒΡΥΤΩΝ",AC130,0)+IF(AF130="ΚΑΛΑΒΡΥΤΩΝ",AE130,0)</f>
        <v>24.625</v>
      </c>
      <c r="AM130" s="8" t="s">
        <v>566</v>
      </c>
      <c r="AN130" s="8" t="s">
        <v>572</v>
      </c>
    </row>
    <row r="131" spans="1:40" ht="16.5" customHeight="1">
      <c r="A131" s="3">
        <v>130</v>
      </c>
      <c r="B131" s="2" t="s">
        <v>35</v>
      </c>
      <c r="C131" s="2">
        <v>607281</v>
      </c>
      <c r="D131" s="2" t="s">
        <v>190</v>
      </c>
      <c r="E131" s="2" t="s">
        <v>55</v>
      </c>
      <c r="F131" s="2" t="s">
        <v>48</v>
      </c>
      <c r="G131" s="9" t="s">
        <v>536</v>
      </c>
      <c r="H131" s="2">
        <v>13</v>
      </c>
      <c r="I131" s="2">
        <v>8</v>
      </c>
      <c r="J131" s="2">
        <v>25</v>
      </c>
      <c r="K131" s="4">
        <f t="shared" ref="K131:K166" si="35">H131</f>
        <v>13</v>
      </c>
      <c r="L131" s="4">
        <f t="shared" ref="L131:L166" si="36">IF(J131&gt;14,I131+1,I131)</f>
        <v>9</v>
      </c>
      <c r="M131" s="4">
        <f t="shared" ref="M131:M161" si="37">K131+L131/12</f>
        <v>13.75</v>
      </c>
      <c r="N131" s="4">
        <f t="shared" si="28"/>
        <v>15.625</v>
      </c>
      <c r="O131" s="2">
        <v>15.625</v>
      </c>
      <c r="P131" s="2">
        <v>4</v>
      </c>
      <c r="Q131" s="2">
        <v>5</v>
      </c>
      <c r="R131" s="2">
        <v>4</v>
      </c>
      <c r="S131" s="2" t="s">
        <v>42</v>
      </c>
      <c r="T131" s="2">
        <v>10</v>
      </c>
      <c r="U131" s="2" t="s">
        <v>42</v>
      </c>
      <c r="V131" s="3"/>
      <c r="W131" s="3"/>
      <c r="X131" s="3"/>
      <c r="Y131" s="3"/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5">
        <f t="shared" si="29"/>
        <v>24.625</v>
      </c>
      <c r="AH131" s="5">
        <f t="shared" si="30"/>
        <v>38.625</v>
      </c>
      <c r="AI131" s="5">
        <f t="shared" si="31"/>
        <v>24.625</v>
      </c>
      <c r="AJ131" s="5">
        <f t="shared" si="32"/>
        <v>24.625</v>
      </c>
      <c r="AK131" s="5">
        <f t="shared" si="33"/>
        <v>24.625</v>
      </c>
      <c r="AL131" s="5">
        <f t="shared" si="34"/>
        <v>24.625</v>
      </c>
      <c r="AM131" s="8" t="s">
        <v>566</v>
      </c>
      <c r="AN131" s="8" t="s">
        <v>572</v>
      </c>
    </row>
    <row r="132" spans="1:40" ht="16.5" customHeight="1">
      <c r="A132" s="3">
        <v>131</v>
      </c>
      <c r="B132" s="2" t="s">
        <v>35</v>
      </c>
      <c r="C132" s="2">
        <v>621037</v>
      </c>
      <c r="D132" s="2" t="s">
        <v>196</v>
      </c>
      <c r="E132" s="2" t="s">
        <v>55</v>
      </c>
      <c r="F132" s="2" t="s">
        <v>94</v>
      </c>
      <c r="G132" s="9" t="s">
        <v>434</v>
      </c>
      <c r="H132" s="2">
        <v>9</v>
      </c>
      <c r="I132" s="2">
        <v>6</v>
      </c>
      <c r="J132" s="2">
        <v>23</v>
      </c>
      <c r="K132" s="4">
        <f t="shared" si="35"/>
        <v>9</v>
      </c>
      <c r="L132" s="4">
        <f t="shared" si="36"/>
        <v>7</v>
      </c>
      <c r="M132" s="4">
        <f t="shared" si="37"/>
        <v>9.5833333333333339</v>
      </c>
      <c r="N132" s="4">
        <f t="shared" si="28"/>
        <v>9.5830000000000002</v>
      </c>
      <c r="O132" s="2">
        <v>9.5830000000000002</v>
      </c>
      <c r="P132" s="2">
        <v>4</v>
      </c>
      <c r="Q132" s="2">
        <v>11</v>
      </c>
      <c r="R132" s="2">
        <v>4</v>
      </c>
      <c r="S132" s="2" t="s">
        <v>42</v>
      </c>
      <c r="T132" s="2">
        <v>10</v>
      </c>
      <c r="U132" s="2" t="s">
        <v>42</v>
      </c>
      <c r="V132" s="3"/>
      <c r="W132" s="3"/>
      <c r="X132" s="3"/>
      <c r="Y132" s="3"/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5">
        <f t="shared" si="29"/>
        <v>24.582999999999998</v>
      </c>
      <c r="AH132" s="5">
        <f t="shared" si="30"/>
        <v>38.582999999999998</v>
      </c>
      <c r="AI132" s="5">
        <f t="shared" si="31"/>
        <v>24.582999999999998</v>
      </c>
      <c r="AJ132" s="5">
        <f t="shared" si="32"/>
        <v>24.582999999999998</v>
      </c>
      <c r="AK132" s="5">
        <f t="shared" si="33"/>
        <v>24.582999999999998</v>
      </c>
      <c r="AL132" s="5">
        <f t="shared" si="34"/>
        <v>24.582999999999998</v>
      </c>
      <c r="AM132" s="8" t="s">
        <v>566</v>
      </c>
      <c r="AN132" s="8" t="s">
        <v>572</v>
      </c>
    </row>
    <row r="133" spans="1:40" ht="16.5" customHeight="1">
      <c r="A133" s="3">
        <v>132</v>
      </c>
      <c r="B133" s="2" t="s">
        <v>35</v>
      </c>
      <c r="C133" s="2">
        <v>621036</v>
      </c>
      <c r="D133" s="2" t="s">
        <v>143</v>
      </c>
      <c r="E133" s="2" t="s">
        <v>49</v>
      </c>
      <c r="F133" s="2" t="s">
        <v>109</v>
      </c>
      <c r="G133" s="9" t="s">
        <v>538</v>
      </c>
      <c r="H133" s="2">
        <v>9</v>
      </c>
      <c r="I133" s="2">
        <v>6</v>
      </c>
      <c r="J133" s="2">
        <v>23</v>
      </c>
      <c r="K133" s="4">
        <f t="shared" si="35"/>
        <v>9</v>
      </c>
      <c r="L133" s="4">
        <f t="shared" si="36"/>
        <v>7</v>
      </c>
      <c r="M133" s="4">
        <f t="shared" si="37"/>
        <v>9.5833333333333339</v>
      </c>
      <c r="N133" s="4">
        <f t="shared" si="28"/>
        <v>9.5830000000000002</v>
      </c>
      <c r="O133" s="2">
        <v>9.5830000000000002</v>
      </c>
      <c r="P133" s="2">
        <v>4</v>
      </c>
      <c r="Q133" s="2">
        <v>11</v>
      </c>
      <c r="R133" s="2">
        <v>4</v>
      </c>
      <c r="S133" s="2" t="s">
        <v>42</v>
      </c>
      <c r="T133" s="2">
        <v>10</v>
      </c>
      <c r="U133" s="2" t="s">
        <v>42</v>
      </c>
      <c r="V133" s="3"/>
      <c r="W133" s="3"/>
      <c r="X133" s="3"/>
      <c r="Y133" s="3"/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5">
        <f t="shared" si="29"/>
        <v>24.582999999999998</v>
      </c>
      <c r="AH133" s="5">
        <f t="shared" si="30"/>
        <v>38.582999999999998</v>
      </c>
      <c r="AI133" s="5">
        <f t="shared" si="31"/>
        <v>24.582999999999998</v>
      </c>
      <c r="AJ133" s="5">
        <f t="shared" si="32"/>
        <v>24.582999999999998</v>
      </c>
      <c r="AK133" s="5">
        <f t="shared" si="33"/>
        <v>24.582999999999998</v>
      </c>
      <c r="AL133" s="5">
        <f t="shared" si="34"/>
        <v>24.582999999999998</v>
      </c>
      <c r="AM133" s="8" t="s">
        <v>566</v>
      </c>
      <c r="AN133" s="8" t="s">
        <v>572</v>
      </c>
    </row>
    <row r="134" spans="1:40" ht="16.5" customHeight="1">
      <c r="A134" s="3">
        <v>133</v>
      </c>
      <c r="B134" s="2" t="s">
        <v>35</v>
      </c>
      <c r="C134" s="2">
        <v>607303</v>
      </c>
      <c r="D134" s="2" t="s">
        <v>273</v>
      </c>
      <c r="E134" s="2" t="s">
        <v>163</v>
      </c>
      <c r="F134" s="2" t="s">
        <v>53</v>
      </c>
      <c r="G134" s="7" t="s">
        <v>478</v>
      </c>
      <c r="H134" s="2">
        <v>13</v>
      </c>
      <c r="I134" s="2">
        <v>6</v>
      </c>
      <c r="J134" s="2">
        <v>22</v>
      </c>
      <c r="K134" s="4">
        <f t="shared" si="35"/>
        <v>13</v>
      </c>
      <c r="L134" s="4">
        <f t="shared" si="36"/>
        <v>7</v>
      </c>
      <c r="M134" s="4">
        <f t="shared" si="37"/>
        <v>13.583333333333334</v>
      </c>
      <c r="N134" s="4">
        <f t="shared" si="28"/>
        <v>15.375</v>
      </c>
      <c r="O134" s="2">
        <v>15.375</v>
      </c>
      <c r="P134" s="2">
        <v>4</v>
      </c>
      <c r="Q134" s="2">
        <v>5</v>
      </c>
      <c r="R134" s="2">
        <v>4</v>
      </c>
      <c r="S134" s="2" t="s">
        <v>42</v>
      </c>
      <c r="T134" s="2">
        <v>0</v>
      </c>
      <c r="U134" s="2">
        <v>0</v>
      </c>
      <c r="V134" s="3"/>
      <c r="W134" s="3"/>
      <c r="X134" s="3"/>
      <c r="Y134" s="3"/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5">
        <f t="shared" si="29"/>
        <v>24.375</v>
      </c>
      <c r="AH134" s="5">
        <f t="shared" si="30"/>
        <v>28.375</v>
      </c>
      <c r="AI134" s="5">
        <f t="shared" si="31"/>
        <v>24.375</v>
      </c>
      <c r="AJ134" s="5">
        <f t="shared" si="32"/>
        <v>24.375</v>
      </c>
      <c r="AK134" s="5">
        <f t="shared" si="33"/>
        <v>24.375</v>
      </c>
      <c r="AL134" s="5">
        <f t="shared" si="34"/>
        <v>24.375</v>
      </c>
      <c r="AM134" s="8" t="s">
        <v>566</v>
      </c>
      <c r="AN134" s="8" t="s">
        <v>572</v>
      </c>
    </row>
    <row r="135" spans="1:40" ht="16.5" customHeight="1">
      <c r="A135" s="3">
        <v>134</v>
      </c>
      <c r="B135" s="2" t="s">
        <v>35</v>
      </c>
      <c r="C135" s="2">
        <v>592735</v>
      </c>
      <c r="D135" s="2" t="s">
        <v>417</v>
      </c>
      <c r="E135" s="2" t="s">
        <v>418</v>
      </c>
      <c r="F135" s="2" t="s">
        <v>419</v>
      </c>
      <c r="G135" s="9" t="s">
        <v>450</v>
      </c>
      <c r="H135" s="2">
        <v>19</v>
      </c>
      <c r="I135" s="2">
        <v>5</v>
      </c>
      <c r="J135" s="2">
        <v>17</v>
      </c>
      <c r="K135" s="4">
        <f t="shared" si="35"/>
        <v>19</v>
      </c>
      <c r="L135" s="4">
        <f t="shared" si="36"/>
        <v>6</v>
      </c>
      <c r="M135" s="4">
        <f t="shared" si="37"/>
        <v>19.5</v>
      </c>
      <c r="N135" s="4">
        <f t="shared" si="28"/>
        <v>24.25</v>
      </c>
      <c r="O135" s="2">
        <v>24.25</v>
      </c>
      <c r="P135" s="2">
        <v>0</v>
      </c>
      <c r="Q135" s="2">
        <v>0</v>
      </c>
      <c r="R135" s="2">
        <v>4</v>
      </c>
      <c r="S135" s="2" t="s">
        <v>42</v>
      </c>
      <c r="T135" s="2">
        <v>0</v>
      </c>
      <c r="U135" s="2">
        <v>0</v>
      </c>
      <c r="V135" s="3"/>
      <c r="W135" s="3"/>
      <c r="X135" s="3"/>
      <c r="Y135" s="3"/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5">
        <f t="shared" si="29"/>
        <v>24.25</v>
      </c>
      <c r="AH135" s="5">
        <f t="shared" si="30"/>
        <v>28.25</v>
      </c>
      <c r="AI135" s="5">
        <f t="shared" si="31"/>
        <v>24.25</v>
      </c>
      <c r="AJ135" s="5">
        <f t="shared" si="32"/>
        <v>24.25</v>
      </c>
      <c r="AK135" s="5">
        <f t="shared" si="33"/>
        <v>24.25</v>
      </c>
      <c r="AL135" s="5">
        <f t="shared" si="34"/>
        <v>24.25</v>
      </c>
      <c r="AM135" s="8" t="s">
        <v>566</v>
      </c>
      <c r="AN135" s="8" t="s">
        <v>572</v>
      </c>
    </row>
    <row r="136" spans="1:40" ht="16.5" customHeight="1">
      <c r="A136" s="3">
        <v>135</v>
      </c>
      <c r="B136" s="2" t="s">
        <v>35</v>
      </c>
      <c r="C136" s="2">
        <v>600876</v>
      </c>
      <c r="D136" s="2" t="s">
        <v>232</v>
      </c>
      <c r="E136" s="2" t="s">
        <v>151</v>
      </c>
      <c r="F136" s="2" t="s">
        <v>53</v>
      </c>
      <c r="G136" s="9" t="s">
        <v>531</v>
      </c>
      <c r="H136" s="2">
        <v>19</v>
      </c>
      <c r="I136" s="2">
        <v>6</v>
      </c>
      <c r="J136" s="2">
        <v>4</v>
      </c>
      <c r="K136" s="4">
        <f t="shared" si="35"/>
        <v>19</v>
      </c>
      <c r="L136" s="4">
        <f t="shared" si="36"/>
        <v>6</v>
      </c>
      <c r="M136" s="4">
        <f t="shared" si="37"/>
        <v>19.5</v>
      </c>
      <c r="N136" s="4">
        <f t="shared" si="28"/>
        <v>24.25</v>
      </c>
      <c r="O136" s="2">
        <v>24.25</v>
      </c>
      <c r="P136" s="2">
        <v>0</v>
      </c>
      <c r="Q136" s="2">
        <v>0</v>
      </c>
      <c r="R136" s="2">
        <v>4</v>
      </c>
      <c r="S136" s="2" t="s">
        <v>42</v>
      </c>
      <c r="T136" s="2">
        <v>0</v>
      </c>
      <c r="U136" s="2">
        <v>0</v>
      </c>
      <c r="V136" s="3"/>
      <c r="W136" s="3"/>
      <c r="X136" s="3"/>
      <c r="Y136" s="3"/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5">
        <f t="shared" si="29"/>
        <v>24.25</v>
      </c>
      <c r="AH136" s="5">
        <f t="shared" si="30"/>
        <v>28.25</v>
      </c>
      <c r="AI136" s="5">
        <f t="shared" si="31"/>
        <v>24.25</v>
      </c>
      <c r="AJ136" s="5">
        <f t="shared" si="32"/>
        <v>24.25</v>
      </c>
      <c r="AK136" s="5">
        <f t="shared" si="33"/>
        <v>24.25</v>
      </c>
      <c r="AL136" s="5">
        <f t="shared" si="34"/>
        <v>24.25</v>
      </c>
      <c r="AM136" s="8" t="s">
        <v>565</v>
      </c>
      <c r="AN136" s="8" t="s">
        <v>572</v>
      </c>
    </row>
    <row r="137" spans="1:40" ht="16.5" customHeight="1">
      <c r="A137" s="3">
        <v>136</v>
      </c>
      <c r="B137" s="2" t="s">
        <v>35</v>
      </c>
      <c r="C137" s="2">
        <v>598542</v>
      </c>
      <c r="D137" s="2" t="s">
        <v>292</v>
      </c>
      <c r="E137" s="2" t="s">
        <v>148</v>
      </c>
      <c r="F137" s="2" t="s">
        <v>270</v>
      </c>
      <c r="G137" s="9" t="s">
        <v>450</v>
      </c>
      <c r="H137" s="2">
        <v>16</v>
      </c>
      <c r="I137" s="2">
        <v>6</v>
      </c>
      <c r="J137" s="2">
        <v>16</v>
      </c>
      <c r="K137" s="4">
        <f t="shared" si="35"/>
        <v>16</v>
      </c>
      <c r="L137" s="4">
        <f t="shared" si="36"/>
        <v>7</v>
      </c>
      <c r="M137" s="4">
        <f t="shared" si="37"/>
        <v>16.583333333333332</v>
      </c>
      <c r="N137" s="4">
        <f t="shared" si="28"/>
        <v>19.875</v>
      </c>
      <c r="O137" s="2">
        <v>19.875</v>
      </c>
      <c r="P137" s="2">
        <v>4</v>
      </c>
      <c r="Q137" s="2">
        <v>0</v>
      </c>
      <c r="R137" s="2">
        <v>4</v>
      </c>
      <c r="S137" s="2" t="s">
        <v>42</v>
      </c>
      <c r="T137" s="2">
        <v>0</v>
      </c>
      <c r="U137" s="2">
        <v>0</v>
      </c>
      <c r="V137" s="3"/>
      <c r="W137" s="3"/>
      <c r="X137" s="3"/>
      <c r="Y137" s="3"/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5">
        <f t="shared" si="29"/>
        <v>23.875</v>
      </c>
      <c r="AH137" s="5">
        <f t="shared" si="30"/>
        <v>27.875</v>
      </c>
      <c r="AI137" s="5">
        <f t="shared" si="31"/>
        <v>23.875</v>
      </c>
      <c r="AJ137" s="5">
        <f t="shared" si="32"/>
        <v>23.875</v>
      </c>
      <c r="AK137" s="5">
        <f t="shared" si="33"/>
        <v>23.875</v>
      </c>
      <c r="AL137" s="5">
        <f t="shared" si="34"/>
        <v>23.875</v>
      </c>
      <c r="AM137" s="8" t="s">
        <v>566</v>
      </c>
      <c r="AN137" s="8" t="s">
        <v>572</v>
      </c>
    </row>
    <row r="138" spans="1:40" ht="16.5" customHeight="1">
      <c r="A138" s="3">
        <v>137</v>
      </c>
      <c r="B138" s="2" t="s">
        <v>35</v>
      </c>
      <c r="C138" s="2">
        <v>621440</v>
      </c>
      <c r="D138" s="2" t="s">
        <v>123</v>
      </c>
      <c r="E138" s="2" t="s">
        <v>124</v>
      </c>
      <c r="F138" s="2" t="s">
        <v>96</v>
      </c>
      <c r="G138" s="9" t="s">
        <v>484</v>
      </c>
      <c r="H138" s="2">
        <v>8</v>
      </c>
      <c r="I138" s="2">
        <v>9</v>
      </c>
      <c r="J138" s="2">
        <v>28</v>
      </c>
      <c r="K138" s="4">
        <f t="shared" si="35"/>
        <v>8</v>
      </c>
      <c r="L138" s="4">
        <f t="shared" si="36"/>
        <v>10</v>
      </c>
      <c r="M138" s="4">
        <f t="shared" si="37"/>
        <v>8.8333333333333339</v>
      </c>
      <c r="N138" s="4">
        <f t="shared" si="28"/>
        <v>8.8330000000000002</v>
      </c>
      <c r="O138" s="2">
        <v>8.8330000000000002</v>
      </c>
      <c r="P138" s="2">
        <v>4</v>
      </c>
      <c r="Q138" s="2">
        <v>11</v>
      </c>
      <c r="R138" s="2">
        <v>4</v>
      </c>
      <c r="S138" s="2" t="s">
        <v>42</v>
      </c>
      <c r="T138" s="2">
        <v>0</v>
      </c>
      <c r="U138" s="2">
        <v>0</v>
      </c>
      <c r="V138" s="3"/>
      <c r="W138" s="3"/>
      <c r="X138" s="3"/>
      <c r="Y138" s="3"/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5">
        <f t="shared" si="29"/>
        <v>23.832999999999998</v>
      </c>
      <c r="AH138" s="5">
        <f t="shared" si="30"/>
        <v>27.832999999999998</v>
      </c>
      <c r="AI138" s="5">
        <f t="shared" si="31"/>
        <v>23.832999999999998</v>
      </c>
      <c r="AJ138" s="5">
        <f t="shared" si="32"/>
        <v>23.832999999999998</v>
      </c>
      <c r="AK138" s="5">
        <f t="shared" si="33"/>
        <v>23.832999999999998</v>
      </c>
      <c r="AL138" s="5">
        <f t="shared" si="34"/>
        <v>23.832999999999998</v>
      </c>
      <c r="AM138" s="8" t="s">
        <v>566</v>
      </c>
      <c r="AN138" s="8" t="s">
        <v>572</v>
      </c>
    </row>
    <row r="139" spans="1:40" ht="16.5" customHeight="1">
      <c r="A139" s="3">
        <v>138</v>
      </c>
      <c r="B139" s="3" t="s">
        <v>35</v>
      </c>
      <c r="C139" s="3">
        <v>701689</v>
      </c>
      <c r="D139" s="3" t="s">
        <v>56</v>
      </c>
      <c r="E139" s="3" t="s">
        <v>57</v>
      </c>
      <c r="F139" s="3">
        <v>1</v>
      </c>
      <c r="G139" s="3" t="s">
        <v>541</v>
      </c>
      <c r="H139" s="7">
        <v>8</v>
      </c>
      <c r="I139" s="7">
        <v>7</v>
      </c>
      <c r="J139" s="7">
        <v>19</v>
      </c>
      <c r="K139" s="7">
        <f t="shared" si="35"/>
        <v>8</v>
      </c>
      <c r="L139" s="7">
        <f t="shared" si="36"/>
        <v>8</v>
      </c>
      <c r="M139" s="7">
        <f t="shared" si="37"/>
        <v>8.6666666666666661</v>
      </c>
      <c r="N139" s="7">
        <f t="shared" si="28"/>
        <v>8.6660000000000004</v>
      </c>
      <c r="O139" s="3">
        <v>8.6669999999999998</v>
      </c>
      <c r="P139" s="3">
        <v>4</v>
      </c>
      <c r="Q139" s="3">
        <v>11</v>
      </c>
      <c r="R139" s="3">
        <v>0</v>
      </c>
      <c r="S139" s="3"/>
      <c r="T139" s="3">
        <v>10</v>
      </c>
      <c r="U139" s="3" t="s">
        <v>42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5">
        <f t="shared" si="29"/>
        <v>23.667000000000002</v>
      </c>
      <c r="AH139" s="3">
        <f t="shared" si="30"/>
        <v>33.667000000000002</v>
      </c>
      <c r="AI139" s="3">
        <f t="shared" si="31"/>
        <v>23.667000000000002</v>
      </c>
      <c r="AJ139" s="3">
        <f t="shared" si="32"/>
        <v>23.667000000000002</v>
      </c>
      <c r="AK139" s="3">
        <f t="shared" si="33"/>
        <v>23.667000000000002</v>
      </c>
      <c r="AL139" s="3">
        <f t="shared" si="34"/>
        <v>23.667000000000002</v>
      </c>
      <c r="AM139" s="8" t="s">
        <v>566</v>
      </c>
      <c r="AN139" s="8" t="s">
        <v>572</v>
      </c>
    </row>
    <row r="140" spans="1:40" ht="16.5" customHeight="1">
      <c r="A140" s="3">
        <v>139</v>
      </c>
      <c r="B140" s="2" t="s">
        <v>35</v>
      </c>
      <c r="C140" s="2">
        <v>620274</v>
      </c>
      <c r="D140" s="2" t="s">
        <v>174</v>
      </c>
      <c r="E140" s="2" t="s">
        <v>109</v>
      </c>
      <c r="F140" s="2" t="s">
        <v>99</v>
      </c>
      <c r="G140" s="9" t="s">
        <v>452</v>
      </c>
      <c r="H140" s="2">
        <v>18</v>
      </c>
      <c r="I140" s="2">
        <v>11</v>
      </c>
      <c r="J140" s="2">
        <v>20</v>
      </c>
      <c r="K140" s="4">
        <f t="shared" si="35"/>
        <v>18</v>
      </c>
      <c r="L140" s="4">
        <f t="shared" si="36"/>
        <v>12</v>
      </c>
      <c r="M140" s="4">
        <f t="shared" si="37"/>
        <v>19</v>
      </c>
      <c r="N140" s="4">
        <f t="shared" si="28"/>
        <v>23.5</v>
      </c>
      <c r="O140" s="2">
        <v>23.5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3"/>
      <c r="W140" s="3"/>
      <c r="X140" s="3"/>
      <c r="Y140" s="3"/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5">
        <f t="shared" si="29"/>
        <v>23.5</v>
      </c>
      <c r="AH140" s="5">
        <f t="shared" si="30"/>
        <v>23.5</v>
      </c>
      <c r="AI140" s="5">
        <f t="shared" si="31"/>
        <v>23.5</v>
      </c>
      <c r="AJ140" s="5">
        <f t="shared" si="32"/>
        <v>23.5</v>
      </c>
      <c r="AK140" s="5">
        <f t="shared" si="33"/>
        <v>23.5</v>
      </c>
      <c r="AL140" s="5">
        <f t="shared" si="34"/>
        <v>23.5</v>
      </c>
      <c r="AM140" s="8" t="s">
        <v>566</v>
      </c>
      <c r="AN140" s="8" t="s">
        <v>572</v>
      </c>
    </row>
    <row r="141" spans="1:40" ht="16.5" customHeight="1">
      <c r="A141" s="3">
        <v>140</v>
      </c>
      <c r="B141" s="2" t="s">
        <v>35</v>
      </c>
      <c r="C141" s="2">
        <v>586195</v>
      </c>
      <c r="D141" s="2" t="s">
        <v>317</v>
      </c>
      <c r="E141" s="2" t="s">
        <v>318</v>
      </c>
      <c r="F141" s="2" t="s">
        <v>94</v>
      </c>
      <c r="G141" s="9" t="s">
        <v>450</v>
      </c>
      <c r="H141" s="2">
        <v>19</v>
      </c>
      <c r="I141" s="2">
        <v>0</v>
      </c>
      <c r="J141" s="2">
        <v>0</v>
      </c>
      <c r="K141" s="4">
        <f t="shared" si="35"/>
        <v>19</v>
      </c>
      <c r="L141" s="4">
        <f t="shared" si="36"/>
        <v>0</v>
      </c>
      <c r="M141" s="4">
        <f t="shared" si="37"/>
        <v>19</v>
      </c>
      <c r="N141" s="4">
        <f t="shared" si="28"/>
        <v>23.5</v>
      </c>
      <c r="O141" s="2">
        <v>23.5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3"/>
      <c r="W141" s="3"/>
      <c r="X141" s="3"/>
      <c r="Y141" s="3"/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5">
        <f t="shared" si="29"/>
        <v>23.5</v>
      </c>
      <c r="AH141" s="5">
        <f t="shared" si="30"/>
        <v>23.5</v>
      </c>
      <c r="AI141" s="5">
        <f t="shared" si="31"/>
        <v>23.5</v>
      </c>
      <c r="AJ141" s="5">
        <f t="shared" si="32"/>
        <v>23.5</v>
      </c>
      <c r="AK141" s="5">
        <f t="shared" si="33"/>
        <v>23.5</v>
      </c>
      <c r="AL141" s="5">
        <f t="shared" si="34"/>
        <v>23.5</v>
      </c>
      <c r="AM141" s="8" t="s">
        <v>566</v>
      </c>
      <c r="AN141" s="8" t="s">
        <v>572</v>
      </c>
    </row>
    <row r="142" spans="1:40" ht="16.5" customHeight="1">
      <c r="A142" s="3">
        <v>141</v>
      </c>
      <c r="B142" s="2" t="s">
        <v>35</v>
      </c>
      <c r="C142" s="2">
        <v>610411</v>
      </c>
      <c r="D142" s="2" t="s">
        <v>285</v>
      </c>
      <c r="E142" s="2" t="s">
        <v>286</v>
      </c>
      <c r="F142" s="2" t="s">
        <v>98</v>
      </c>
      <c r="G142" s="9" t="s">
        <v>483</v>
      </c>
      <c r="H142" s="2">
        <v>12</v>
      </c>
      <c r="I142" s="2">
        <v>11</v>
      </c>
      <c r="J142" s="2">
        <v>9</v>
      </c>
      <c r="K142" s="4">
        <f t="shared" si="35"/>
        <v>12</v>
      </c>
      <c r="L142" s="4">
        <f t="shared" si="36"/>
        <v>11</v>
      </c>
      <c r="M142" s="4">
        <f t="shared" si="37"/>
        <v>12.916666666666666</v>
      </c>
      <c r="N142" s="4">
        <f t="shared" si="28"/>
        <v>14.375</v>
      </c>
      <c r="O142" s="2">
        <v>14.375</v>
      </c>
      <c r="P142" s="2">
        <v>4</v>
      </c>
      <c r="Q142" s="2">
        <v>5</v>
      </c>
      <c r="R142" s="2">
        <v>0</v>
      </c>
      <c r="S142" s="2">
        <v>0</v>
      </c>
      <c r="T142" s="2">
        <v>10</v>
      </c>
      <c r="U142" s="2" t="s">
        <v>37</v>
      </c>
      <c r="V142" s="3"/>
      <c r="W142" s="3"/>
      <c r="X142" s="3"/>
      <c r="Y142" s="3"/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5">
        <f t="shared" si="29"/>
        <v>23.375</v>
      </c>
      <c r="AH142" s="5">
        <f t="shared" si="30"/>
        <v>23.375</v>
      </c>
      <c r="AI142" s="5">
        <f t="shared" si="31"/>
        <v>33.375</v>
      </c>
      <c r="AJ142" s="5">
        <f t="shared" si="32"/>
        <v>23.375</v>
      </c>
      <c r="AK142" s="5">
        <f t="shared" si="33"/>
        <v>23.375</v>
      </c>
      <c r="AL142" s="5">
        <f t="shared" si="34"/>
        <v>23.375</v>
      </c>
      <c r="AM142" s="8" t="s">
        <v>566</v>
      </c>
      <c r="AN142" s="8" t="s">
        <v>572</v>
      </c>
    </row>
    <row r="143" spans="1:40" ht="16.5" customHeight="1">
      <c r="A143" s="3">
        <v>142</v>
      </c>
      <c r="B143" s="2" t="s">
        <v>35</v>
      </c>
      <c r="C143" s="2">
        <v>613047</v>
      </c>
      <c r="D143" s="2" t="s">
        <v>415</v>
      </c>
      <c r="E143" s="2" t="s">
        <v>416</v>
      </c>
      <c r="F143" s="2" t="s">
        <v>334</v>
      </c>
      <c r="G143" s="9" t="s">
        <v>461</v>
      </c>
      <c r="H143" s="2">
        <v>12</v>
      </c>
      <c r="I143" s="2">
        <v>9</v>
      </c>
      <c r="J143" s="2">
        <v>0</v>
      </c>
      <c r="K143" s="4">
        <f t="shared" si="35"/>
        <v>12</v>
      </c>
      <c r="L143" s="4">
        <f t="shared" si="36"/>
        <v>9</v>
      </c>
      <c r="M143" s="4">
        <f t="shared" si="37"/>
        <v>12.75</v>
      </c>
      <c r="N143" s="4">
        <f t="shared" si="28"/>
        <v>14.125</v>
      </c>
      <c r="O143" s="2">
        <v>14.125</v>
      </c>
      <c r="P143" s="2">
        <v>4</v>
      </c>
      <c r="Q143" s="2">
        <v>5</v>
      </c>
      <c r="R143" s="2">
        <v>4</v>
      </c>
      <c r="S143" s="3" t="s">
        <v>60</v>
      </c>
      <c r="T143" s="2">
        <v>0</v>
      </c>
      <c r="U143" s="3">
        <v>0</v>
      </c>
      <c r="V143" s="3"/>
      <c r="W143" s="3"/>
      <c r="X143" s="3"/>
      <c r="Y143" s="3"/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5">
        <f t="shared" si="29"/>
        <v>23.125</v>
      </c>
      <c r="AH143" s="5">
        <f t="shared" si="30"/>
        <v>23.125</v>
      </c>
      <c r="AI143" s="5">
        <f t="shared" si="31"/>
        <v>23.125</v>
      </c>
      <c r="AJ143" s="5">
        <f t="shared" si="32"/>
        <v>27.125</v>
      </c>
      <c r="AK143" s="5">
        <f t="shared" si="33"/>
        <v>23.125</v>
      </c>
      <c r="AL143" s="5">
        <f t="shared" si="34"/>
        <v>23.125</v>
      </c>
      <c r="AM143" s="8" t="s">
        <v>566</v>
      </c>
      <c r="AN143" s="8" t="s">
        <v>572</v>
      </c>
    </row>
    <row r="144" spans="1:40" ht="16.5" customHeight="1">
      <c r="A144" s="3">
        <v>143</v>
      </c>
      <c r="B144" s="2" t="s">
        <v>35</v>
      </c>
      <c r="C144" s="2">
        <v>593905</v>
      </c>
      <c r="D144" s="2" t="s">
        <v>311</v>
      </c>
      <c r="E144" s="2" t="s">
        <v>312</v>
      </c>
      <c r="F144" s="2" t="s">
        <v>103</v>
      </c>
      <c r="G144" s="9" t="s">
        <v>451</v>
      </c>
      <c r="H144" s="2">
        <v>16</v>
      </c>
      <c r="I144" s="2">
        <v>0</v>
      </c>
      <c r="J144" s="2">
        <v>1</v>
      </c>
      <c r="K144" s="4">
        <f t="shared" si="35"/>
        <v>16</v>
      </c>
      <c r="L144" s="4">
        <f t="shared" si="36"/>
        <v>0</v>
      </c>
      <c r="M144" s="4">
        <f t="shared" si="37"/>
        <v>16</v>
      </c>
      <c r="N144" s="4">
        <f t="shared" si="28"/>
        <v>19</v>
      </c>
      <c r="O144" s="2">
        <v>19</v>
      </c>
      <c r="P144" s="2">
        <v>4</v>
      </c>
      <c r="Q144" s="2">
        <v>0</v>
      </c>
      <c r="R144" s="2">
        <v>4</v>
      </c>
      <c r="S144" s="2" t="s">
        <v>42</v>
      </c>
      <c r="T144" s="2">
        <v>0</v>
      </c>
      <c r="U144" s="2">
        <v>0</v>
      </c>
      <c r="V144" s="3"/>
      <c r="W144" s="3"/>
      <c r="X144" s="3"/>
      <c r="Y144" s="3"/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5">
        <f t="shared" si="29"/>
        <v>23</v>
      </c>
      <c r="AH144" s="5">
        <f t="shared" si="30"/>
        <v>27</v>
      </c>
      <c r="AI144" s="5">
        <f t="shared" si="31"/>
        <v>23</v>
      </c>
      <c r="AJ144" s="5">
        <f t="shared" si="32"/>
        <v>23</v>
      </c>
      <c r="AK144" s="5">
        <f t="shared" si="33"/>
        <v>23</v>
      </c>
      <c r="AL144" s="5">
        <f t="shared" si="34"/>
        <v>23</v>
      </c>
      <c r="AM144" s="8" t="s">
        <v>566</v>
      </c>
      <c r="AN144" s="8" t="s">
        <v>572</v>
      </c>
    </row>
    <row r="145" spans="1:40" ht="16.5" customHeight="1">
      <c r="A145" s="3">
        <v>144</v>
      </c>
      <c r="B145" s="2" t="s">
        <v>35</v>
      </c>
      <c r="C145" s="2">
        <v>591487</v>
      </c>
      <c r="D145" s="2" t="s">
        <v>401</v>
      </c>
      <c r="E145" s="2" t="s">
        <v>270</v>
      </c>
      <c r="F145" s="2" t="s">
        <v>98</v>
      </c>
      <c r="G145" s="9" t="s">
        <v>440</v>
      </c>
      <c r="H145" s="2">
        <v>18</v>
      </c>
      <c r="I145" s="2">
        <v>7</v>
      </c>
      <c r="J145" s="2">
        <v>21</v>
      </c>
      <c r="K145" s="4">
        <f t="shared" si="35"/>
        <v>18</v>
      </c>
      <c r="L145" s="4">
        <f t="shared" si="36"/>
        <v>8</v>
      </c>
      <c r="M145" s="4">
        <f t="shared" si="37"/>
        <v>18.666666666666668</v>
      </c>
      <c r="N145" s="4">
        <f t="shared" si="28"/>
        <v>23</v>
      </c>
      <c r="O145" s="2">
        <v>23</v>
      </c>
      <c r="P145" s="2">
        <v>0</v>
      </c>
      <c r="Q145" s="2">
        <v>0</v>
      </c>
      <c r="R145" s="2">
        <v>0</v>
      </c>
      <c r="S145" s="3">
        <v>0</v>
      </c>
      <c r="T145" s="2">
        <v>0</v>
      </c>
      <c r="U145" s="2">
        <v>0</v>
      </c>
      <c r="V145" s="3"/>
      <c r="W145" s="3"/>
      <c r="X145" s="3"/>
      <c r="Y145" s="3"/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5">
        <f t="shared" si="29"/>
        <v>23</v>
      </c>
      <c r="AH145" s="5">
        <f t="shared" si="30"/>
        <v>23</v>
      </c>
      <c r="AI145" s="5">
        <f t="shared" si="31"/>
        <v>23</v>
      </c>
      <c r="AJ145" s="5">
        <f t="shared" si="32"/>
        <v>23</v>
      </c>
      <c r="AK145" s="5">
        <f t="shared" si="33"/>
        <v>23</v>
      </c>
      <c r="AL145" s="5">
        <f t="shared" si="34"/>
        <v>23</v>
      </c>
      <c r="AM145" s="8" t="s">
        <v>551</v>
      </c>
      <c r="AN145" s="8" t="s">
        <v>572</v>
      </c>
    </row>
    <row r="146" spans="1:40" ht="16.5" customHeight="1">
      <c r="A146" s="3">
        <v>145</v>
      </c>
      <c r="B146" s="2" t="s">
        <v>35</v>
      </c>
      <c r="C146" s="2">
        <v>593989</v>
      </c>
      <c r="D146" s="2" t="s">
        <v>250</v>
      </c>
      <c r="E146" s="2" t="s">
        <v>226</v>
      </c>
      <c r="F146" s="2" t="s">
        <v>109</v>
      </c>
      <c r="G146" s="9" t="s">
        <v>432</v>
      </c>
      <c r="H146" s="2">
        <v>16</v>
      </c>
      <c r="I146" s="2">
        <v>0</v>
      </c>
      <c r="J146" s="2">
        <v>1</v>
      </c>
      <c r="K146" s="4">
        <f t="shared" si="35"/>
        <v>16</v>
      </c>
      <c r="L146" s="4">
        <f t="shared" si="36"/>
        <v>0</v>
      </c>
      <c r="M146" s="4">
        <f t="shared" si="37"/>
        <v>16</v>
      </c>
      <c r="N146" s="4">
        <f t="shared" si="28"/>
        <v>19</v>
      </c>
      <c r="O146" s="2">
        <v>19</v>
      </c>
      <c r="P146" s="2">
        <v>4</v>
      </c>
      <c r="Q146" s="2">
        <v>0</v>
      </c>
      <c r="R146" s="2">
        <v>4</v>
      </c>
      <c r="S146" s="2" t="s">
        <v>42</v>
      </c>
      <c r="T146" s="2">
        <v>10</v>
      </c>
      <c r="U146" s="2" t="s">
        <v>42</v>
      </c>
      <c r="V146" s="3"/>
      <c r="W146" s="3"/>
      <c r="X146" s="3"/>
      <c r="Y146" s="3"/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5">
        <f t="shared" si="29"/>
        <v>23</v>
      </c>
      <c r="AH146" s="5">
        <f t="shared" si="30"/>
        <v>37</v>
      </c>
      <c r="AI146" s="5">
        <f t="shared" si="31"/>
        <v>23</v>
      </c>
      <c r="AJ146" s="5">
        <f t="shared" si="32"/>
        <v>23</v>
      </c>
      <c r="AK146" s="5">
        <f t="shared" si="33"/>
        <v>23</v>
      </c>
      <c r="AL146" s="5">
        <f t="shared" si="34"/>
        <v>23</v>
      </c>
      <c r="AM146" s="8" t="s">
        <v>566</v>
      </c>
      <c r="AN146" s="8" t="s">
        <v>572</v>
      </c>
    </row>
    <row r="147" spans="1:40" ht="16.5" customHeight="1">
      <c r="A147" s="3">
        <v>146</v>
      </c>
      <c r="B147" s="2" t="s">
        <v>35</v>
      </c>
      <c r="C147" s="2">
        <v>593687</v>
      </c>
      <c r="D147" s="2" t="s">
        <v>287</v>
      </c>
      <c r="E147" s="2" t="s">
        <v>156</v>
      </c>
      <c r="F147" s="2" t="s">
        <v>99</v>
      </c>
      <c r="G147" s="9" t="s">
        <v>481</v>
      </c>
      <c r="H147" s="2">
        <v>16</v>
      </c>
      <c r="I147" s="2">
        <v>0</v>
      </c>
      <c r="J147" s="2">
        <v>1</v>
      </c>
      <c r="K147" s="4">
        <f t="shared" si="35"/>
        <v>16</v>
      </c>
      <c r="L147" s="4">
        <f t="shared" si="36"/>
        <v>0</v>
      </c>
      <c r="M147" s="4">
        <f t="shared" si="37"/>
        <v>16</v>
      </c>
      <c r="N147" s="4">
        <f t="shared" si="28"/>
        <v>19</v>
      </c>
      <c r="O147" s="2">
        <v>19</v>
      </c>
      <c r="P147" s="2">
        <v>4</v>
      </c>
      <c r="Q147" s="2">
        <v>0</v>
      </c>
      <c r="R147" s="2">
        <v>4</v>
      </c>
      <c r="S147" s="2" t="s">
        <v>42</v>
      </c>
      <c r="T147" s="2">
        <v>10</v>
      </c>
      <c r="U147" s="2" t="s">
        <v>42</v>
      </c>
      <c r="V147" s="3"/>
      <c r="W147" s="3"/>
      <c r="X147" s="3"/>
      <c r="Y147" s="3"/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5">
        <f t="shared" si="29"/>
        <v>23</v>
      </c>
      <c r="AH147" s="5">
        <f t="shared" si="30"/>
        <v>37</v>
      </c>
      <c r="AI147" s="5">
        <f t="shared" si="31"/>
        <v>23</v>
      </c>
      <c r="AJ147" s="5">
        <f t="shared" si="32"/>
        <v>23</v>
      </c>
      <c r="AK147" s="5">
        <f t="shared" si="33"/>
        <v>23</v>
      </c>
      <c r="AL147" s="5">
        <f t="shared" si="34"/>
        <v>23</v>
      </c>
      <c r="AM147" s="8" t="s">
        <v>566</v>
      </c>
      <c r="AN147" s="8" t="s">
        <v>572</v>
      </c>
    </row>
    <row r="148" spans="1:40" ht="16.5" customHeight="1">
      <c r="A148" s="3">
        <v>147</v>
      </c>
      <c r="B148" s="2" t="s">
        <v>35</v>
      </c>
      <c r="C148" s="2">
        <v>593756</v>
      </c>
      <c r="D148" s="2" t="s">
        <v>241</v>
      </c>
      <c r="E148" s="2" t="s">
        <v>75</v>
      </c>
      <c r="F148" s="2" t="s">
        <v>109</v>
      </c>
      <c r="G148" s="9" t="s">
        <v>474</v>
      </c>
      <c r="H148" s="2">
        <v>18</v>
      </c>
      <c r="I148" s="2">
        <v>6</v>
      </c>
      <c r="J148" s="2">
        <v>28</v>
      </c>
      <c r="K148" s="4">
        <f t="shared" si="35"/>
        <v>18</v>
      </c>
      <c r="L148" s="4">
        <f t="shared" si="36"/>
        <v>7</v>
      </c>
      <c r="M148" s="4">
        <f t="shared" si="37"/>
        <v>18.583333333333332</v>
      </c>
      <c r="N148" s="4">
        <f t="shared" si="28"/>
        <v>22.875</v>
      </c>
      <c r="O148" s="2">
        <v>22.875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3"/>
      <c r="W148" s="3"/>
      <c r="X148" s="3"/>
      <c r="Y148" s="3"/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5">
        <f t="shared" si="29"/>
        <v>22.875</v>
      </c>
      <c r="AH148" s="5">
        <f t="shared" si="30"/>
        <v>22.875</v>
      </c>
      <c r="AI148" s="5">
        <f t="shared" si="31"/>
        <v>22.875</v>
      </c>
      <c r="AJ148" s="5">
        <f t="shared" si="32"/>
        <v>22.875</v>
      </c>
      <c r="AK148" s="5">
        <f t="shared" si="33"/>
        <v>22.875</v>
      </c>
      <c r="AL148" s="5">
        <f t="shared" si="34"/>
        <v>22.875</v>
      </c>
      <c r="AM148" s="8" t="s">
        <v>566</v>
      </c>
      <c r="AN148" s="8" t="s">
        <v>572</v>
      </c>
    </row>
    <row r="149" spans="1:40" ht="16.5" customHeight="1">
      <c r="A149" s="3">
        <v>148</v>
      </c>
      <c r="B149" s="2" t="s">
        <v>35</v>
      </c>
      <c r="C149" s="2">
        <v>613411</v>
      </c>
      <c r="D149" s="2" t="s">
        <v>188</v>
      </c>
      <c r="E149" s="2" t="s">
        <v>189</v>
      </c>
      <c r="F149" s="2" t="s">
        <v>53</v>
      </c>
      <c r="G149" s="9" t="s">
        <v>448</v>
      </c>
      <c r="H149" s="2">
        <v>12</v>
      </c>
      <c r="I149" s="2">
        <v>4</v>
      </c>
      <c r="J149" s="2">
        <v>16</v>
      </c>
      <c r="K149" s="4">
        <f t="shared" si="35"/>
        <v>12</v>
      </c>
      <c r="L149" s="4">
        <f t="shared" si="36"/>
        <v>5</v>
      </c>
      <c r="M149" s="4">
        <f t="shared" si="37"/>
        <v>12.416666666666666</v>
      </c>
      <c r="N149" s="4">
        <f t="shared" si="28"/>
        <v>13.625</v>
      </c>
      <c r="O149" s="2">
        <v>13.625</v>
      </c>
      <c r="P149" s="2">
        <v>4</v>
      </c>
      <c r="Q149" s="2">
        <v>5</v>
      </c>
      <c r="R149" s="2">
        <v>0</v>
      </c>
      <c r="S149" s="2">
        <v>0</v>
      </c>
      <c r="T149" s="2">
        <v>0</v>
      </c>
      <c r="U149" s="2">
        <v>0</v>
      </c>
      <c r="V149" s="3"/>
      <c r="W149" s="3"/>
      <c r="X149" s="3"/>
      <c r="Y149" s="3"/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5">
        <f t="shared" si="29"/>
        <v>22.625</v>
      </c>
      <c r="AH149" s="5">
        <f t="shared" si="30"/>
        <v>22.625</v>
      </c>
      <c r="AI149" s="5">
        <f t="shared" si="31"/>
        <v>22.625</v>
      </c>
      <c r="AJ149" s="5">
        <f t="shared" si="32"/>
        <v>22.625</v>
      </c>
      <c r="AK149" s="5">
        <f t="shared" si="33"/>
        <v>22.625</v>
      </c>
      <c r="AL149" s="5">
        <f t="shared" si="34"/>
        <v>22.625</v>
      </c>
      <c r="AM149" s="8" t="s">
        <v>566</v>
      </c>
      <c r="AN149" s="8" t="s">
        <v>572</v>
      </c>
    </row>
    <row r="150" spans="1:40" ht="16.5" customHeight="1">
      <c r="A150" s="3">
        <v>149</v>
      </c>
      <c r="B150" s="2" t="s">
        <v>35</v>
      </c>
      <c r="C150" s="2">
        <v>613299</v>
      </c>
      <c r="D150" s="2" t="s">
        <v>125</v>
      </c>
      <c r="E150" s="2" t="s">
        <v>242</v>
      </c>
      <c r="F150" s="2" t="s">
        <v>53</v>
      </c>
      <c r="G150" s="9" t="s">
        <v>456</v>
      </c>
      <c r="H150" s="2">
        <v>12</v>
      </c>
      <c r="I150" s="2">
        <v>4</v>
      </c>
      <c r="J150" s="2">
        <v>20</v>
      </c>
      <c r="K150" s="4">
        <f t="shared" si="35"/>
        <v>12</v>
      </c>
      <c r="L150" s="4">
        <f t="shared" si="36"/>
        <v>5</v>
      </c>
      <c r="M150" s="4">
        <f t="shared" si="37"/>
        <v>12.416666666666666</v>
      </c>
      <c r="N150" s="4">
        <f t="shared" si="28"/>
        <v>13.625</v>
      </c>
      <c r="O150" s="2">
        <v>13.625</v>
      </c>
      <c r="P150" s="2">
        <v>4</v>
      </c>
      <c r="Q150" s="2">
        <v>5</v>
      </c>
      <c r="R150" s="2">
        <v>4</v>
      </c>
      <c r="S150" s="2" t="s">
        <v>42</v>
      </c>
      <c r="T150" s="2">
        <v>10</v>
      </c>
      <c r="U150" s="2" t="s">
        <v>42</v>
      </c>
      <c r="V150" s="3"/>
      <c r="W150" s="3"/>
      <c r="X150" s="3"/>
      <c r="Y150" s="3"/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5">
        <f t="shared" si="29"/>
        <v>22.625</v>
      </c>
      <c r="AH150" s="5">
        <f t="shared" si="30"/>
        <v>36.625</v>
      </c>
      <c r="AI150" s="5">
        <f t="shared" si="31"/>
        <v>22.625</v>
      </c>
      <c r="AJ150" s="5">
        <f t="shared" si="32"/>
        <v>22.625</v>
      </c>
      <c r="AK150" s="5">
        <f t="shared" si="33"/>
        <v>22.625</v>
      </c>
      <c r="AL150" s="5">
        <f t="shared" si="34"/>
        <v>22.625</v>
      </c>
      <c r="AM150" s="8" t="s">
        <v>566</v>
      </c>
      <c r="AN150" s="8" t="s">
        <v>572</v>
      </c>
    </row>
    <row r="151" spans="1:40" ht="16.5" customHeight="1">
      <c r="A151" s="3">
        <v>150</v>
      </c>
      <c r="B151" s="2" t="s">
        <v>35</v>
      </c>
      <c r="C151" s="2">
        <v>600803</v>
      </c>
      <c r="D151" s="2" t="s">
        <v>296</v>
      </c>
      <c r="E151" s="2" t="s">
        <v>49</v>
      </c>
      <c r="F151" s="2" t="s">
        <v>96</v>
      </c>
      <c r="G151" s="9" t="s">
        <v>462</v>
      </c>
      <c r="H151" s="2">
        <v>17</v>
      </c>
      <c r="I151" s="2">
        <v>0</v>
      </c>
      <c r="J151" s="2">
        <v>11</v>
      </c>
      <c r="K151" s="4">
        <f t="shared" si="35"/>
        <v>17</v>
      </c>
      <c r="L151" s="4">
        <f t="shared" si="36"/>
        <v>0</v>
      </c>
      <c r="M151" s="4">
        <f t="shared" si="37"/>
        <v>17</v>
      </c>
      <c r="N151" s="4">
        <f t="shared" si="28"/>
        <v>20.5</v>
      </c>
      <c r="O151" s="2">
        <v>20.5</v>
      </c>
      <c r="P151" s="2">
        <v>0</v>
      </c>
      <c r="Q151" s="2">
        <v>0</v>
      </c>
      <c r="R151" s="2">
        <v>4</v>
      </c>
      <c r="S151" s="2" t="s">
        <v>42</v>
      </c>
      <c r="T151" s="2">
        <v>0</v>
      </c>
      <c r="U151" s="2">
        <v>0</v>
      </c>
      <c r="V151" s="3"/>
      <c r="W151" s="3"/>
      <c r="X151" s="3"/>
      <c r="Y151" s="3"/>
      <c r="Z151" s="2">
        <v>2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5">
        <f t="shared" si="29"/>
        <v>22.5</v>
      </c>
      <c r="AH151" s="5">
        <f t="shared" si="30"/>
        <v>26.5</v>
      </c>
      <c r="AI151" s="5">
        <f t="shared" si="31"/>
        <v>22.5</v>
      </c>
      <c r="AJ151" s="5">
        <f t="shared" si="32"/>
        <v>22.5</v>
      </c>
      <c r="AK151" s="5">
        <f t="shared" si="33"/>
        <v>22.5</v>
      </c>
      <c r="AL151" s="5">
        <f t="shared" si="34"/>
        <v>22.5</v>
      </c>
      <c r="AM151" s="8" t="s">
        <v>565</v>
      </c>
      <c r="AN151" s="8" t="s">
        <v>572</v>
      </c>
    </row>
    <row r="152" spans="1:40" ht="16.5" customHeight="1">
      <c r="A152" s="3">
        <v>151</v>
      </c>
      <c r="B152" s="2" t="s">
        <v>35</v>
      </c>
      <c r="C152" s="2">
        <v>701756</v>
      </c>
      <c r="D152" s="2" t="s">
        <v>234</v>
      </c>
      <c r="E152" s="2" t="s">
        <v>235</v>
      </c>
      <c r="F152" s="2" t="s">
        <v>94</v>
      </c>
      <c r="G152" s="9" t="s">
        <v>493</v>
      </c>
      <c r="H152" s="2">
        <v>6</v>
      </c>
      <c r="I152" s="2">
        <v>11</v>
      </c>
      <c r="J152" s="2">
        <v>4</v>
      </c>
      <c r="K152" s="4">
        <f t="shared" si="35"/>
        <v>6</v>
      </c>
      <c r="L152" s="4">
        <f t="shared" si="36"/>
        <v>11</v>
      </c>
      <c r="M152" s="4">
        <f t="shared" si="37"/>
        <v>6.916666666666667</v>
      </c>
      <c r="N152" s="4">
        <f t="shared" si="28"/>
        <v>6.9160000000000004</v>
      </c>
      <c r="O152" s="2">
        <v>6.92</v>
      </c>
      <c r="P152" s="2">
        <v>4</v>
      </c>
      <c r="Q152" s="2">
        <v>11</v>
      </c>
      <c r="R152" s="2">
        <v>4</v>
      </c>
      <c r="S152" s="2" t="s">
        <v>42</v>
      </c>
      <c r="T152" s="2">
        <v>10</v>
      </c>
      <c r="U152" s="2" t="s">
        <v>42</v>
      </c>
      <c r="V152" s="3"/>
      <c r="W152" s="3"/>
      <c r="X152" s="3"/>
      <c r="Y152" s="3"/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5">
        <f t="shared" si="29"/>
        <v>21.92</v>
      </c>
      <c r="AH152" s="5">
        <f t="shared" si="30"/>
        <v>35.92</v>
      </c>
      <c r="AI152" s="5">
        <f t="shared" si="31"/>
        <v>21.92</v>
      </c>
      <c r="AJ152" s="5">
        <f t="shared" si="32"/>
        <v>21.92</v>
      </c>
      <c r="AK152" s="5">
        <f t="shared" si="33"/>
        <v>21.92</v>
      </c>
      <c r="AL152" s="5">
        <f t="shared" si="34"/>
        <v>21.92</v>
      </c>
      <c r="AM152" s="8" t="s">
        <v>566</v>
      </c>
      <c r="AN152" s="8" t="s">
        <v>572</v>
      </c>
    </row>
    <row r="153" spans="1:40" ht="16.5" customHeight="1">
      <c r="A153" s="3">
        <v>152</v>
      </c>
      <c r="B153" s="2" t="s">
        <v>35</v>
      </c>
      <c r="C153" s="2">
        <v>616993</v>
      </c>
      <c r="D153" s="2" t="s">
        <v>388</v>
      </c>
      <c r="E153" s="2" t="s">
        <v>389</v>
      </c>
      <c r="F153" s="2" t="s">
        <v>163</v>
      </c>
      <c r="G153" s="9" t="s">
        <v>461</v>
      </c>
      <c r="H153" s="2">
        <v>11</v>
      </c>
      <c r="I153" s="2">
        <v>10</v>
      </c>
      <c r="J153" s="2">
        <v>19</v>
      </c>
      <c r="K153" s="4">
        <f t="shared" si="35"/>
        <v>11</v>
      </c>
      <c r="L153" s="4">
        <f t="shared" si="36"/>
        <v>11</v>
      </c>
      <c r="M153" s="4">
        <f t="shared" si="37"/>
        <v>11.916666666666666</v>
      </c>
      <c r="N153" s="4">
        <f t="shared" si="28"/>
        <v>12.875</v>
      </c>
      <c r="O153" s="2">
        <v>12.875</v>
      </c>
      <c r="P153" s="2">
        <v>4</v>
      </c>
      <c r="Q153" s="2">
        <v>5</v>
      </c>
      <c r="R153" s="2">
        <v>4</v>
      </c>
      <c r="S153" s="2" t="s">
        <v>42</v>
      </c>
      <c r="T153" s="2">
        <v>10</v>
      </c>
      <c r="U153" s="2" t="s">
        <v>42</v>
      </c>
      <c r="V153" s="3"/>
      <c r="W153" s="3"/>
      <c r="X153" s="3"/>
      <c r="Y153" s="3"/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5">
        <f t="shared" si="29"/>
        <v>21.875</v>
      </c>
      <c r="AH153" s="5">
        <f t="shared" si="30"/>
        <v>35.875</v>
      </c>
      <c r="AI153" s="5">
        <f t="shared" si="31"/>
        <v>21.875</v>
      </c>
      <c r="AJ153" s="5">
        <f t="shared" si="32"/>
        <v>21.875</v>
      </c>
      <c r="AK153" s="5">
        <f t="shared" si="33"/>
        <v>21.875</v>
      </c>
      <c r="AL153" s="5">
        <f t="shared" si="34"/>
        <v>21.875</v>
      </c>
      <c r="AM153" s="8" t="s">
        <v>566</v>
      </c>
      <c r="AN153" s="8" t="s">
        <v>572</v>
      </c>
    </row>
    <row r="154" spans="1:40" ht="16.5" customHeight="1">
      <c r="A154" s="3">
        <v>153</v>
      </c>
      <c r="B154" s="2" t="s">
        <v>35</v>
      </c>
      <c r="C154" s="2">
        <v>620405</v>
      </c>
      <c r="D154" s="2" t="s">
        <v>290</v>
      </c>
      <c r="E154" s="2" t="s">
        <v>291</v>
      </c>
      <c r="F154" s="2" t="s">
        <v>163</v>
      </c>
      <c r="G154" s="9" t="s">
        <v>436</v>
      </c>
      <c r="H154" s="2">
        <v>10</v>
      </c>
      <c r="I154" s="2">
        <v>5</v>
      </c>
      <c r="J154" s="2">
        <v>1</v>
      </c>
      <c r="K154" s="4">
        <f t="shared" si="35"/>
        <v>10</v>
      </c>
      <c r="L154" s="4">
        <f t="shared" si="36"/>
        <v>5</v>
      </c>
      <c r="M154" s="4">
        <f t="shared" si="37"/>
        <v>10.416666666666666</v>
      </c>
      <c r="N154" s="4">
        <f t="shared" si="28"/>
        <v>10.625</v>
      </c>
      <c r="O154" s="2">
        <v>10.625</v>
      </c>
      <c r="P154" s="2">
        <v>4</v>
      </c>
      <c r="Q154" s="2">
        <v>5</v>
      </c>
      <c r="R154" s="2">
        <v>4</v>
      </c>
      <c r="S154" s="2" t="s">
        <v>42</v>
      </c>
      <c r="T154" s="2">
        <v>10</v>
      </c>
      <c r="U154" s="2" t="s">
        <v>42</v>
      </c>
      <c r="V154" s="3"/>
      <c r="W154" s="3"/>
      <c r="X154" s="3"/>
      <c r="Y154" s="3"/>
      <c r="Z154" s="2">
        <v>2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5">
        <f t="shared" si="29"/>
        <v>21.625</v>
      </c>
      <c r="AH154" s="5">
        <f t="shared" si="30"/>
        <v>35.625</v>
      </c>
      <c r="AI154" s="5">
        <f t="shared" si="31"/>
        <v>21.625</v>
      </c>
      <c r="AJ154" s="5">
        <f t="shared" si="32"/>
        <v>21.625</v>
      </c>
      <c r="AK154" s="5">
        <f t="shared" si="33"/>
        <v>21.625</v>
      </c>
      <c r="AL154" s="5">
        <f t="shared" si="34"/>
        <v>21.625</v>
      </c>
      <c r="AM154" s="8" t="s">
        <v>566</v>
      </c>
      <c r="AN154" s="8" t="s">
        <v>572</v>
      </c>
    </row>
    <row r="155" spans="1:40" ht="16.5" customHeight="1">
      <c r="A155" s="3">
        <v>154</v>
      </c>
      <c r="B155" s="2" t="s">
        <v>35</v>
      </c>
      <c r="C155" s="2">
        <v>614972</v>
      </c>
      <c r="D155" s="2" t="s">
        <v>95</v>
      </c>
      <c r="E155" s="2" t="s">
        <v>53</v>
      </c>
      <c r="F155" s="2" t="s">
        <v>96</v>
      </c>
      <c r="G155" s="9" t="s">
        <v>487</v>
      </c>
      <c r="H155" s="2">
        <v>11</v>
      </c>
      <c r="I155" s="2">
        <v>5</v>
      </c>
      <c r="J155" s="2">
        <v>15</v>
      </c>
      <c r="K155" s="4">
        <f t="shared" si="35"/>
        <v>11</v>
      </c>
      <c r="L155" s="4">
        <f t="shared" si="36"/>
        <v>6</v>
      </c>
      <c r="M155" s="4">
        <f t="shared" si="37"/>
        <v>11.5</v>
      </c>
      <c r="N155" s="4">
        <f t="shared" ref="N155:N166" si="38">TRUNC((IF(M155&gt;20,(M155-20)*2+10+15,(IF(M155&gt;10,(M155-10)*1.5+10,M155*1)))),3)</f>
        <v>12.25</v>
      </c>
      <c r="O155" s="2">
        <v>12.25</v>
      </c>
      <c r="P155" s="2">
        <v>4</v>
      </c>
      <c r="Q155" s="2">
        <v>5</v>
      </c>
      <c r="R155" s="2">
        <v>0</v>
      </c>
      <c r="S155" s="2">
        <v>0</v>
      </c>
      <c r="T155" s="2">
        <v>10</v>
      </c>
      <c r="U155" s="2" t="s">
        <v>42</v>
      </c>
      <c r="V155" s="3"/>
      <c r="W155" s="3"/>
      <c r="X155" s="3"/>
      <c r="Y155" s="3"/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5">
        <f t="shared" si="29"/>
        <v>21.25</v>
      </c>
      <c r="AH155" s="5">
        <f t="shared" si="30"/>
        <v>31.25</v>
      </c>
      <c r="AI155" s="5">
        <f t="shared" si="31"/>
        <v>21.25</v>
      </c>
      <c r="AJ155" s="5">
        <f t="shared" si="32"/>
        <v>21.25</v>
      </c>
      <c r="AK155" s="5">
        <f t="shared" si="33"/>
        <v>21.25</v>
      </c>
      <c r="AL155" s="5">
        <f t="shared" si="34"/>
        <v>21.25</v>
      </c>
      <c r="AM155" s="8" t="s">
        <v>566</v>
      </c>
      <c r="AN155" s="8" t="s">
        <v>572</v>
      </c>
    </row>
    <row r="156" spans="1:40" ht="16.5" customHeight="1">
      <c r="A156" s="3">
        <v>155</v>
      </c>
      <c r="B156" s="2" t="s">
        <v>35</v>
      </c>
      <c r="C156" s="2">
        <v>605254</v>
      </c>
      <c r="D156" s="2" t="s">
        <v>339</v>
      </c>
      <c r="E156" s="2" t="s">
        <v>36</v>
      </c>
      <c r="F156" s="2" t="s">
        <v>48</v>
      </c>
      <c r="G156" s="9" t="s">
        <v>447</v>
      </c>
      <c r="H156" s="2">
        <v>14</v>
      </c>
      <c r="I156" s="2">
        <v>7</v>
      </c>
      <c r="J156" s="2">
        <v>2</v>
      </c>
      <c r="K156" s="4">
        <f t="shared" si="35"/>
        <v>14</v>
      </c>
      <c r="L156" s="4">
        <f t="shared" si="36"/>
        <v>7</v>
      </c>
      <c r="M156" s="4">
        <f t="shared" si="37"/>
        <v>14.583333333333334</v>
      </c>
      <c r="N156" s="4">
        <f t="shared" si="38"/>
        <v>16.875</v>
      </c>
      <c r="O156" s="2">
        <v>16.875</v>
      </c>
      <c r="P156" s="2">
        <v>4</v>
      </c>
      <c r="Q156" s="2">
        <v>0</v>
      </c>
      <c r="R156" s="2">
        <v>0</v>
      </c>
      <c r="S156" s="2">
        <v>0</v>
      </c>
      <c r="T156" s="2">
        <v>10</v>
      </c>
      <c r="U156" s="2" t="s">
        <v>42</v>
      </c>
      <c r="V156" s="3"/>
      <c r="W156" s="3"/>
      <c r="X156" s="3"/>
      <c r="Y156" s="3"/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5">
        <f t="shared" si="29"/>
        <v>20.875</v>
      </c>
      <c r="AH156" s="5">
        <f t="shared" si="30"/>
        <v>30.875</v>
      </c>
      <c r="AI156" s="5">
        <f t="shared" si="31"/>
        <v>20.875</v>
      </c>
      <c r="AJ156" s="5">
        <f t="shared" si="32"/>
        <v>20.875</v>
      </c>
      <c r="AK156" s="5">
        <f t="shared" si="33"/>
        <v>20.875</v>
      </c>
      <c r="AL156" s="5">
        <f t="shared" si="34"/>
        <v>20.875</v>
      </c>
      <c r="AM156" s="8" t="s">
        <v>566</v>
      </c>
      <c r="AN156" s="8" t="s">
        <v>572</v>
      </c>
    </row>
    <row r="157" spans="1:40" ht="16.5" customHeight="1">
      <c r="A157" s="3">
        <v>156</v>
      </c>
      <c r="B157" s="2" t="s">
        <v>35</v>
      </c>
      <c r="C157" s="2">
        <v>598486</v>
      </c>
      <c r="D157" s="2" t="s">
        <v>205</v>
      </c>
      <c r="E157" s="2" t="s">
        <v>49</v>
      </c>
      <c r="F157" s="2" t="s">
        <v>53</v>
      </c>
      <c r="G157" s="9" t="s">
        <v>482</v>
      </c>
      <c r="H157" s="2">
        <v>17</v>
      </c>
      <c r="I157" s="2">
        <v>2</v>
      </c>
      <c r="J157" s="2">
        <v>29</v>
      </c>
      <c r="K157" s="4">
        <f t="shared" si="35"/>
        <v>17</v>
      </c>
      <c r="L157" s="4">
        <f t="shared" si="36"/>
        <v>3</v>
      </c>
      <c r="M157" s="4">
        <f t="shared" si="37"/>
        <v>17.25</v>
      </c>
      <c r="N157" s="4">
        <f t="shared" si="38"/>
        <v>20.875</v>
      </c>
      <c r="O157" s="2">
        <v>20.875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3"/>
      <c r="W157" s="3"/>
      <c r="X157" s="3"/>
      <c r="Y157" s="3"/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5">
        <f t="shared" si="29"/>
        <v>20.875</v>
      </c>
      <c r="AH157" s="5">
        <f t="shared" si="30"/>
        <v>20.875</v>
      </c>
      <c r="AI157" s="5">
        <f t="shared" si="31"/>
        <v>20.875</v>
      </c>
      <c r="AJ157" s="5">
        <f t="shared" si="32"/>
        <v>20.875</v>
      </c>
      <c r="AK157" s="5">
        <f t="shared" si="33"/>
        <v>20.875</v>
      </c>
      <c r="AL157" s="5">
        <f t="shared" si="34"/>
        <v>20.875</v>
      </c>
      <c r="AM157" s="8" t="s">
        <v>566</v>
      </c>
      <c r="AN157" s="8" t="s">
        <v>572</v>
      </c>
    </row>
    <row r="158" spans="1:40" ht="16.5" customHeight="1">
      <c r="A158" s="3">
        <v>157</v>
      </c>
      <c r="B158" s="2" t="s">
        <v>35</v>
      </c>
      <c r="C158" s="2">
        <v>617358</v>
      </c>
      <c r="D158" s="2" t="s">
        <v>104</v>
      </c>
      <c r="E158" s="2" t="s">
        <v>105</v>
      </c>
      <c r="F158" s="2" t="s">
        <v>96</v>
      </c>
      <c r="G158" s="9" t="s">
        <v>543</v>
      </c>
      <c r="H158" s="2">
        <v>11</v>
      </c>
      <c r="I158" s="2">
        <v>2</v>
      </c>
      <c r="J158" s="2">
        <v>13</v>
      </c>
      <c r="K158" s="4">
        <f t="shared" si="35"/>
        <v>11</v>
      </c>
      <c r="L158" s="4">
        <f t="shared" si="36"/>
        <v>2</v>
      </c>
      <c r="M158" s="4">
        <f t="shared" si="37"/>
        <v>11.166666666666666</v>
      </c>
      <c r="N158" s="4">
        <f t="shared" si="38"/>
        <v>11.75</v>
      </c>
      <c r="O158" s="2">
        <v>11.75</v>
      </c>
      <c r="P158" s="2">
        <v>4</v>
      </c>
      <c r="Q158" s="2">
        <v>5</v>
      </c>
      <c r="R158" s="2">
        <v>4</v>
      </c>
      <c r="S158" s="2" t="s">
        <v>42</v>
      </c>
      <c r="T158" s="2">
        <v>10</v>
      </c>
      <c r="U158" s="2" t="s">
        <v>42</v>
      </c>
      <c r="V158" s="3"/>
      <c r="W158" s="3"/>
      <c r="X158" s="3"/>
      <c r="Y158" s="3"/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5">
        <f t="shared" si="29"/>
        <v>20.75</v>
      </c>
      <c r="AH158" s="5">
        <f t="shared" si="30"/>
        <v>34.75</v>
      </c>
      <c r="AI158" s="5">
        <f t="shared" si="31"/>
        <v>20.75</v>
      </c>
      <c r="AJ158" s="5">
        <f t="shared" si="32"/>
        <v>20.75</v>
      </c>
      <c r="AK158" s="5">
        <f t="shared" si="33"/>
        <v>20.75</v>
      </c>
      <c r="AL158" s="5">
        <f t="shared" si="34"/>
        <v>20.75</v>
      </c>
      <c r="AM158" s="8" t="s">
        <v>566</v>
      </c>
      <c r="AN158" s="8" t="s">
        <v>572</v>
      </c>
    </row>
    <row r="159" spans="1:40" ht="16.5" customHeight="1">
      <c r="A159" s="3">
        <v>158</v>
      </c>
      <c r="B159" s="2" t="s">
        <v>35</v>
      </c>
      <c r="C159" s="2">
        <v>607418</v>
      </c>
      <c r="D159" s="2" t="s">
        <v>279</v>
      </c>
      <c r="E159" s="2" t="s">
        <v>280</v>
      </c>
      <c r="F159" s="2" t="s">
        <v>96</v>
      </c>
      <c r="G159" s="9" t="s">
        <v>431</v>
      </c>
      <c r="H159" s="2">
        <v>14</v>
      </c>
      <c r="I159" s="2">
        <v>3</v>
      </c>
      <c r="J159" s="2">
        <v>16</v>
      </c>
      <c r="K159" s="4">
        <f t="shared" si="35"/>
        <v>14</v>
      </c>
      <c r="L159" s="4">
        <f t="shared" si="36"/>
        <v>4</v>
      </c>
      <c r="M159" s="4">
        <f t="shared" si="37"/>
        <v>14.333333333333334</v>
      </c>
      <c r="N159" s="4">
        <f t="shared" si="38"/>
        <v>16.5</v>
      </c>
      <c r="O159" s="2">
        <v>16.5</v>
      </c>
      <c r="P159" s="2">
        <v>4</v>
      </c>
      <c r="Q159" s="2">
        <v>0</v>
      </c>
      <c r="R159" s="2">
        <v>4</v>
      </c>
      <c r="S159" s="2" t="s">
        <v>42</v>
      </c>
      <c r="T159" s="2">
        <v>0</v>
      </c>
      <c r="U159" s="2">
        <v>0</v>
      </c>
      <c r="V159" s="3"/>
      <c r="W159" s="3"/>
      <c r="X159" s="3"/>
      <c r="Y159" s="3"/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5">
        <f t="shared" si="29"/>
        <v>20.5</v>
      </c>
      <c r="AH159" s="5">
        <f t="shared" si="30"/>
        <v>24.5</v>
      </c>
      <c r="AI159" s="5">
        <f t="shared" si="31"/>
        <v>20.5</v>
      </c>
      <c r="AJ159" s="5">
        <f t="shared" si="32"/>
        <v>20.5</v>
      </c>
      <c r="AK159" s="5">
        <f t="shared" si="33"/>
        <v>20.5</v>
      </c>
      <c r="AL159" s="5">
        <f t="shared" si="34"/>
        <v>20.5</v>
      </c>
      <c r="AM159" s="8" t="s">
        <v>566</v>
      </c>
      <c r="AN159" s="8" t="s">
        <v>572</v>
      </c>
    </row>
    <row r="160" spans="1:40" ht="16.5" customHeight="1">
      <c r="A160" s="3">
        <v>159</v>
      </c>
      <c r="B160" s="3" t="s">
        <v>35</v>
      </c>
      <c r="C160" s="3">
        <v>601857</v>
      </c>
      <c r="D160" s="3" t="s">
        <v>71</v>
      </c>
      <c r="E160" s="3" t="s">
        <v>72</v>
      </c>
      <c r="F160" s="3">
        <v>1</v>
      </c>
      <c r="G160" s="3" t="s">
        <v>541</v>
      </c>
      <c r="H160" s="7">
        <v>14</v>
      </c>
      <c r="I160" s="7">
        <v>3</v>
      </c>
      <c r="J160" s="7">
        <v>16</v>
      </c>
      <c r="K160" s="7">
        <f t="shared" si="35"/>
        <v>14</v>
      </c>
      <c r="L160" s="7">
        <f t="shared" si="36"/>
        <v>4</v>
      </c>
      <c r="M160" s="7">
        <f t="shared" si="37"/>
        <v>14.333333333333334</v>
      </c>
      <c r="N160" s="7">
        <f t="shared" si="38"/>
        <v>16.5</v>
      </c>
      <c r="O160" s="3">
        <v>16.5</v>
      </c>
      <c r="P160" s="3">
        <v>4</v>
      </c>
      <c r="Q160" s="3">
        <v>0</v>
      </c>
      <c r="R160" s="3">
        <v>4</v>
      </c>
      <c r="S160" s="3" t="s">
        <v>42</v>
      </c>
      <c r="T160" s="3">
        <v>10</v>
      </c>
      <c r="U160" s="3" t="s">
        <v>42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5">
        <f t="shared" si="29"/>
        <v>20.5</v>
      </c>
      <c r="AH160" s="3">
        <f t="shared" si="30"/>
        <v>34.5</v>
      </c>
      <c r="AI160" s="3">
        <f t="shared" si="31"/>
        <v>20.5</v>
      </c>
      <c r="AJ160" s="3">
        <f t="shared" si="32"/>
        <v>20.5</v>
      </c>
      <c r="AK160" s="3">
        <f t="shared" si="33"/>
        <v>20.5</v>
      </c>
      <c r="AL160" s="3">
        <f t="shared" si="34"/>
        <v>20.5</v>
      </c>
      <c r="AM160" s="8" t="s">
        <v>549</v>
      </c>
      <c r="AN160" s="8" t="s">
        <v>572</v>
      </c>
    </row>
    <row r="161" spans="1:40" ht="16.5" customHeight="1">
      <c r="A161" s="3">
        <v>160</v>
      </c>
      <c r="B161" s="2" t="s">
        <v>35</v>
      </c>
      <c r="C161" s="2">
        <v>613909</v>
      </c>
      <c r="D161" s="2" t="s">
        <v>243</v>
      </c>
      <c r="E161" s="2" t="s">
        <v>55</v>
      </c>
      <c r="F161" s="2" t="s">
        <v>244</v>
      </c>
      <c r="G161" s="9" t="s">
        <v>488</v>
      </c>
      <c r="H161" s="2">
        <v>10</v>
      </c>
      <c r="I161" s="2">
        <v>9</v>
      </c>
      <c r="J161" s="2">
        <v>20</v>
      </c>
      <c r="K161" s="4">
        <f t="shared" si="35"/>
        <v>10</v>
      </c>
      <c r="L161" s="4">
        <f t="shared" si="36"/>
        <v>10</v>
      </c>
      <c r="M161" s="4">
        <f t="shared" si="37"/>
        <v>10.833333333333334</v>
      </c>
      <c r="N161" s="4">
        <f t="shared" si="38"/>
        <v>11.25</v>
      </c>
      <c r="O161" s="2">
        <v>11.25</v>
      </c>
      <c r="P161" s="2">
        <v>4</v>
      </c>
      <c r="Q161" s="2">
        <v>5</v>
      </c>
      <c r="R161" s="2">
        <v>4</v>
      </c>
      <c r="S161" s="2" t="s">
        <v>42</v>
      </c>
      <c r="T161" s="2">
        <v>10</v>
      </c>
      <c r="U161" s="2" t="s">
        <v>42</v>
      </c>
      <c r="V161" s="3"/>
      <c r="W161" s="3"/>
      <c r="X161" s="3"/>
      <c r="Y161" s="3"/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5">
        <f t="shared" si="29"/>
        <v>20.25</v>
      </c>
      <c r="AH161" s="5">
        <f t="shared" si="30"/>
        <v>34.25</v>
      </c>
      <c r="AI161" s="5">
        <f t="shared" si="31"/>
        <v>20.25</v>
      </c>
      <c r="AJ161" s="5">
        <f t="shared" si="32"/>
        <v>20.25</v>
      </c>
      <c r="AK161" s="5">
        <f t="shared" si="33"/>
        <v>20.25</v>
      </c>
      <c r="AL161" s="5">
        <f t="shared" si="34"/>
        <v>20.25</v>
      </c>
      <c r="AM161" s="8" t="s">
        <v>566</v>
      </c>
      <c r="AN161" s="8" t="s">
        <v>572</v>
      </c>
    </row>
    <row r="162" spans="1:40" ht="16.5" customHeight="1">
      <c r="A162" s="3">
        <v>161</v>
      </c>
      <c r="B162" s="2" t="s">
        <v>35</v>
      </c>
      <c r="C162" s="2">
        <v>599292</v>
      </c>
      <c r="D162" s="2" t="s">
        <v>204</v>
      </c>
      <c r="E162" s="2" t="s">
        <v>185</v>
      </c>
      <c r="F162" s="2" t="s">
        <v>48</v>
      </c>
      <c r="G162" s="9" t="s">
        <v>516</v>
      </c>
      <c r="H162" s="2">
        <v>16</v>
      </c>
      <c r="I162" s="2">
        <v>9</v>
      </c>
      <c r="J162" s="2">
        <v>23</v>
      </c>
      <c r="K162" s="4">
        <f t="shared" si="35"/>
        <v>16</v>
      </c>
      <c r="L162" s="4">
        <f t="shared" si="36"/>
        <v>10</v>
      </c>
      <c r="M162" s="4">
        <f t="shared" ref="M162:M166" si="39">K162+L162/12</f>
        <v>16.833333333333332</v>
      </c>
      <c r="N162" s="4">
        <f t="shared" si="38"/>
        <v>20.25</v>
      </c>
      <c r="O162" s="2">
        <v>20.25</v>
      </c>
      <c r="P162" s="2">
        <v>0</v>
      </c>
      <c r="Q162" s="2">
        <v>0</v>
      </c>
      <c r="R162" s="2">
        <v>0</v>
      </c>
      <c r="S162" s="3">
        <v>0</v>
      </c>
      <c r="T162" s="2"/>
      <c r="U162" s="3"/>
      <c r="V162" s="3"/>
      <c r="W162" s="3"/>
      <c r="X162" s="3"/>
      <c r="Y162" s="3"/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5">
        <f t="shared" si="29"/>
        <v>20.25</v>
      </c>
      <c r="AH162" s="5">
        <f t="shared" si="30"/>
        <v>20.25</v>
      </c>
      <c r="AI162" s="5">
        <f t="shared" si="31"/>
        <v>20.25</v>
      </c>
      <c r="AJ162" s="5">
        <f t="shared" si="32"/>
        <v>20.25</v>
      </c>
      <c r="AK162" s="5">
        <f t="shared" si="33"/>
        <v>20.25</v>
      </c>
      <c r="AL162" s="5">
        <f t="shared" si="34"/>
        <v>20.25</v>
      </c>
      <c r="AM162" s="8" t="s">
        <v>566</v>
      </c>
      <c r="AN162" s="8" t="s">
        <v>572</v>
      </c>
    </row>
    <row r="163" spans="1:40" ht="16.5" customHeight="1">
      <c r="A163" s="3">
        <v>162</v>
      </c>
      <c r="B163" s="3" t="s">
        <v>35</v>
      </c>
      <c r="C163" s="3">
        <v>614997</v>
      </c>
      <c r="D163" s="3" t="s">
        <v>59</v>
      </c>
      <c r="E163" s="3" t="s">
        <v>53</v>
      </c>
      <c r="F163" s="3">
        <v>1</v>
      </c>
      <c r="G163" s="3" t="s">
        <v>541</v>
      </c>
      <c r="H163" s="7">
        <v>10</v>
      </c>
      <c r="I163" s="7">
        <v>10</v>
      </c>
      <c r="J163" s="7">
        <v>6</v>
      </c>
      <c r="K163" s="7">
        <f t="shared" si="35"/>
        <v>10</v>
      </c>
      <c r="L163" s="7">
        <f t="shared" si="36"/>
        <v>10</v>
      </c>
      <c r="M163" s="7">
        <f t="shared" si="39"/>
        <v>10.833333333333334</v>
      </c>
      <c r="N163" s="7">
        <f t="shared" si="38"/>
        <v>11.25</v>
      </c>
      <c r="O163" s="3">
        <v>11.25</v>
      </c>
      <c r="P163" s="3">
        <v>4</v>
      </c>
      <c r="Q163" s="3">
        <v>5</v>
      </c>
      <c r="R163" s="3">
        <v>0</v>
      </c>
      <c r="S163" s="3"/>
      <c r="T163" s="3">
        <v>10</v>
      </c>
      <c r="U163" s="3" t="s">
        <v>60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5">
        <f t="shared" si="29"/>
        <v>20.25</v>
      </c>
      <c r="AH163" s="3">
        <f t="shared" si="30"/>
        <v>20.25</v>
      </c>
      <c r="AI163" s="3">
        <f t="shared" si="31"/>
        <v>20.25</v>
      </c>
      <c r="AJ163" s="3">
        <f t="shared" si="32"/>
        <v>30.25</v>
      </c>
      <c r="AK163" s="3">
        <f t="shared" si="33"/>
        <v>20.25</v>
      </c>
      <c r="AL163" s="3">
        <f t="shared" si="34"/>
        <v>20.25</v>
      </c>
      <c r="AM163" s="8" t="s">
        <v>555</v>
      </c>
      <c r="AN163" s="8" t="s">
        <v>572</v>
      </c>
    </row>
    <row r="164" spans="1:40" ht="16.5" customHeight="1">
      <c r="A164" s="3">
        <v>163</v>
      </c>
      <c r="B164" s="2" t="s">
        <v>35</v>
      </c>
      <c r="C164" s="2">
        <v>593037</v>
      </c>
      <c r="D164" s="2" t="s">
        <v>277</v>
      </c>
      <c r="E164" s="2" t="s">
        <v>185</v>
      </c>
      <c r="F164" s="2" t="s">
        <v>99</v>
      </c>
      <c r="G164" s="9" t="s">
        <v>483</v>
      </c>
      <c r="H164" s="2">
        <v>16</v>
      </c>
      <c r="I164" s="2">
        <v>9</v>
      </c>
      <c r="J164" s="2">
        <v>10</v>
      </c>
      <c r="K164" s="4">
        <f t="shared" si="35"/>
        <v>16</v>
      </c>
      <c r="L164" s="4">
        <f t="shared" si="36"/>
        <v>9</v>
      </c>
      <c r="M164" s="4">
        <f t="shared" si="39"/>
        <v>16.75</v>
      </c>
      <c r="N164" s="4">
        <f t="shared" si="38"/>
        <v>20.125</v>
      </c>
      <c r="O164" s="2">
        <v>20.125</v>
      </c>
      <c r="P164" s="2">
        <v>0</v>
      </c>
      <c r="Q164" s="2">
        <v>0</v>
      </c>
      <c r="R164" s="2">
        <v>4</v>
      </c>
      <c r="S164" s="2" t="s">
        <v>42</v>
      </c>
      <c r="T164" s="2">
        <v>0</v>
      </c>
      <c r="U164" s="2">
        <v>0</v>
      </c>
      <c r="V164" s="3"/>
      <c r="W164" s="3"/>
      <c r="X164" s="3"/>
      <c r="Y164" s="3"/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5">
        <f t="shared" si="29"/>
        <v>20.125</v>
      </c>
      <c r="AH164" s="5">
        <f t="shared" si="30"/>
        <v>24.125</v>
      </c>
      <c r="AI164" s="5">
        <f t="shared" si="31"/>
        <v>20.125</v>
      </c>
      <c r="AJ164" s="5">
        <f t="shared" si="32"/>
        <v>20.125</v>
      </c>
      <c r="AK164" s="5">
        <f t="shared" si="33"/>
        <v>20.125</v>
      </c>
      <c r="AL164" s="5">
        <f t="shared" si="34"/>
        <v>20.125</v>
      </c>
      <c r="AM164" s="8" t="s">
        <v>566</v>
      </c>
      <c r="AN164" s="8" t="s">
        <v>572</v>
      </c>
    </row>
    <row r="165" spans="1:40" ht="16.5" customHeight="1">
      <c r="A165" s="3">
        <v>164</v>
      </c>
      <c r="B165" s="2" t="s">
        <v>35</v>
      </c>
      <c r="C165" s="2">
        <v>593806</v>
      </c>
      <c r="D165" s="2" t="s">
        <v>200</v>
      </c>
      <c r="E165" s="2" t="s">
        <v>39</v>
      </c>
      <c r="F165" s="2" t="s">
        <v>99</v>
      </c>
      <c r="G165" s="9" t="s">
        <v>533</v>
      </c>
      <c r="H165" s="2">
        <v>16</v>
      </c>
      <c r="I165" s="2">
        <v>8</v>
      </c>
      <c r="J165" s="2">
        <v>19</v>
      </c>
      <c r="K165" s="4">
        <f t="shared" si="35"/>
        <v>16</v>
      </c>
      <c r="L165" s="4">
        <f t="shared" si="36"/>
        <v>9</v>
      </c>
      <c r="M165" s="4">
        <f t="shared" si="39"/>
        <v>16.75</v>
      </c>
      <c r="N165" s="4">
        <f t="shared" si="38"/>
        <v>20.125</v>
      </c>
      <c r="O165" s="2">
        <v>20.125</v>
      </c>
      <c r="P165" s="2">
        <v>0</v>
      </c>
      <c r="Q165" s="2">
        <v>0</v>
      </c>
      <c r="R165" s="2">
        <v>4</v>
      </c>
      <c r="S165" s="2" t="s">
        <v>42</v>
      </c>
      <c r="T165" s="2">
        <v>0</v>
      </c>
      <c r="U165" s="2">
        <v>0</v>
      </c>
      <c r="V165" s="3"/>
      <c r="W165" s="3"/>
      <c r="X165" s="3"/>
      <c r="Y165" s="3"/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5">
        <f t="shared" si="29"/>
        <v>20.125</v>
      </c>
      <c r="AH165" s="5">
        <f t="shared" si="30"/>
        <v>24.125</v>
      </c>
      <c r="AI165" s="5">
        <f t="shared" si="31"/>
        <v>20.125</v>
      </c>
      <c r="AJ165" s="5">
        <f t="shared" si="32"/>
        <v>20.125</v>
      </c>
      <c r="AK165" s="5">
        <f t="shared" si="33"/>
        <v>20.125</v>
      </c>
      <c r="AL165" s="5">
        <f t="shared" si="34"/>
        <v>20.125</v>
      </c>
      <c r="AM165" s="8" t="s">
        <v>566</v>
      </c>
      <c r="AN165" s="8" t="s">
        <v>572</v>
      </c>
    </row>
    <row r="166" spans="1:40" ht="16.5" customHeight="1">
      <c r="A166" s="3">
        <v>165</v>
      </c>
      <c r="B166" s="2" t="s">
        <v>35</v>
      </c>
      <c r="C166" s="2">
        <v>593814</v>
      </c>
      <c r="D166" s="2" t="s">
        <v>407</v>
      </c>
      <c r="E166" s="2" t="s">
        <v>79</v>
      </c>
      <c r="F166" s="2" t="s">
        <v>96</v>
      </c>
      <c r="G166" s="9" t="s">
        <v>432</v>
      </c>
      <c r="H166" s="2">
        <v>16</v>
      </c>
      <c r="I166" s="2">
        <v>7</v>
      </c>
      <c r="J166" s="2">
        <v>15</v>
      </c>
      <c r="K166" s="4">
        <f t="shared" si="35"/>
        <v>16</v>
      </c>
      <c r="L166" s="4">
        <f t="shared" si="36"/>
        <v>8</v>
      </c>
      <c r="M166" s="4">
        <f t="shared" si="39"/>
        <v>16.666666666666668</v>
      </c>
      <c r="N166" s="4">
        <f t="shared" si="38"/>
        <v>20</v>
      </c>
      <c r="O166" s="2">
        <v>20</v>
      </c>
      <c r="P166" s="2">
        <v>0</v>
      </c>
      <c r="Q166" s="2">
        <v>0</v>
      </c>
      <c r="R166" s="2">
        <v>4</v>
      </c>
      <c r="S166" s="2" t="s">
        <v>42</v>
      </c>
      <c r="T166" s="2">
        <v>0</v>
      </c>
      <c r="U166" s="2">
        <v>0</v>
      </c>
      <c r="V166" s="3"/>
      <c r="W166" s="3"/>
      <c r="X166" s="3"/>
      <c r="Y166" s="3"/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5">
        <f t="shared" si="29"/>
        <v>20</v>
      </c>
      <c r="AH166" s="5">
        <f t="shared" si="30"/>
        <v>24</v>
      </c>
      <c r="AI166" s="5">
        <f t="shared" si="31"/>
        <v>20</v>
      </c>
      <c r="AJ166" s="5">
        <f t="shared" si="32"/>
        <v>20</v>
      </c>
      <c r="AK166" s="5">
        <f t="shared" si="33"/>
        <v>20</v>
      </c>
      <c r="AL166" s="5">
        <f t="shared" si="34"/>
        <v>20</v>
      </c>
      <c r="AM166" s="8" t="s">
        <v>566</v>
      </c>
      <c r="AN166" s="8" t="s">
        <v>572</v>
      </c>
    </row>
    <row r="167" spans="1:40" ht="16.5" customHeight="1">
      <c r="A167" s="3">
        <v>166</v>
      </c>
      <c r="B167" s="2" t="s">
        <v>35</v>
      </c>
      <c r="C167" s="2">
        <v>595249</v>
      </c>
      <c r="D167" s="2" t="s">
        <v>425</v>
      </c>
      <c r="E167" s="2" t="s">
        <v>76</v>
      </c>
      <c r="F167" s="3"/>
      <c r="G167" s="3"/>
      <c r="H167" s="3"/>
      <c r="I167" s="3"/>
      <c r="J167" s="3"/>
      <c r="K167" s="3"/>
      <c r="L167" s="3"/>
      <c r="M167" s="3"/>
      <c r="N167" s="3">
        <v>20</v>
      </c>
      <c r="O167" s="3">
        <v>20</v>
      </c>
      <c r="P167" s="3">
        <v>0</v>
      </c>
      <c r="Q167" s="3">
        <v>0</v>
      </c>
      <c r="R167" s="3">
        <v>4</v>
      </c>
      <c r="S167" s="13" t="s">
        <v>42</v>
      </c>
      <c r="T167" s="2">
        <v>0</v>
      </c>
      <c r="U167" s="3">
        <v>0</v>
      </c>
      <c r="V167" s="3"/>
      <c r="W167" s="3"/>
      <c r="X167" s="3"/>
      <c r="Y167" s="3"/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f t="shared" si="29"/>
        <v>20</v>
      </c>
      <c r="AH167" s="3">
        <f t="shared" si="30"/>
        <v>24</v>
      </c>
      <c r="AI167" s="3">
        <f t="shared" si="31"/>
        <v>20</v>
      </c>
      <c r="AJ167" s="3">
        <f t="shared" si="32"/>
        <v>20</v>
      </c>
      <c r="AK167" s="3">
        <f t="shared" si="33"/>
        <v>20</v>
      </c>
      <c r="AL167" s="3">
        <f t="shared" si="34"/>
        <v>20</v>
      </c>
      <c r="AM167" s="8" t="s">
        <v>566</v>
      </c>
      <c r="AN167" s="8" t="s">
        <v>572</v>
      </c>
    </row>
    <row r="168" spans="1:40" ht="16.5" customHeight="1">
      <c r="A168" s="3">
        <v>167</v>
      </c>
      <c r="B168" s="2" t="s">
        <v>35</v>
      </c>
      <c r="C168" s="2">
        <v>592879</v>
      </c>
      <c r="D168" s="2" t="s">
        <v>162</v>
      </c>
      <c r="E168" s="2" t="s">
        <v>163</v>
      </c>
      <c r="F168" s="2" t="s">
        <v>164</v>
      </c>
      <c r="G168" s="9" t="s">
        <v>494</v>
      </c>
      <c r="H168" s="2">
        <v>16</v>
      </c>
      <c r="I168" s="2">
        <v>8</v>
      </c>
      <c r="J168" s="2">
        <v>14</v>
      </c>
      <c r="K168" s="4">
        <f t="shared" ref="K168:K198" si="40">H168</f>
        <v>16</v>
      </c>
      <c r="L168" s="4">
        <f t="shared" ref="L168:L198" si="41">IF(J168&gt;14,I168+1,I168)</f>
        <v>8</v>
      </c>
      <c r="M168" s="4">
        <f t="shared" ref="M168:M198" si="42">K168+L168/12</f>
        <v>16.666666666666668</v>
      </c>
      <c r="N168" s="4">
        <f t="shared" ref="N168:N198" si="43">TRUNC((IF(M168&gt;20,(M168-20)*2+10+15,(IF(M168&gt;10,(M168-10)*1.5+10,M168*1)))),3)</f>
        <v>20</v>
      </c>
      <c r="O168" s="2">
        <v>20</v>
      </c>
      <c r="P168" s="2">
        <v>0</v>
      </c>
      <c r="Q168" s="2">
        <v>0</v>
      </c>
      <c r="R168" s="2">
        <v>4</v>
      </c>
      <c r="S168" s="2" t="s">
        <v>42</v>
      </c>
      <c r="T168" s="2">
        <v>0</v>
      </c>
      <c r="U168" s="2">
        <v>0</v>
      </c>
      <c r="V168" s="3"/>
      <c r="W168" s="3"/>
      <c r="X168" s="3"/>
      <c r="Y168" s="3"/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5">
        <f t="shared" si="29"/>
        <v>20</v>
      </c>
      <c r="AH168" s="5">
        <f t="shared" si="30"/>
        <v>24</v>
      </c>
      <c r="AI168" s="5">
        <f t="shared" si="31"/>
        <v>20</v>
      </c>
      <c r="AJ168" s="5">
        <f t="shared" si="32"/>
        <v>20</v>
      </c>
      <c r="AK168" s="5">
        <f t="shared" si="33"/>
        <v>20</v>
      </c>
      <c r="AL168" s="5">
        <f t="shared" si="34"/>
        <v>20</v>
      </c>
      <c r="AM168" s="8" t="s">
        <v>566</v>
      </c>
      <c r="AN168" s="8" t="s">
        <v>572</v>
      </c>
    </row>
    <row r="169" spans="1:40" ht="16.5" customHeight="1">
      <c r="A169" s="3">
        <v>168</v>
      </c>
      <c r="B169" s="2" t="s">
        <v>35</v>
      </c>
      <c r="C169" s="2">
        <v>594459</v>
      </c>
      <c r="D169" s="2" t="s">
        <v>408</v>
      </c>
      <c r="E169" s="2" t="s">
        <v>49</v>
      </c>
      <c r="F169" s="2" t="s">
        <v>181</v>
      </c>
      <c r="G169" s="9" t="s">
        <v>509</v>
      </c>
      <c r="H169" s="2">
        <v>16</v>
      </c>
      <c r="I169" s="2">
        <v>7</v>
      </c>
      <c r="J169" s="2">
        <v>27</v>
      </c>
      <c r="K169" s="4">
        <f t="shared" si="40"/>
        <v>16</v>
      </c>
      <c r="L169" s="4">
        <f t="shared" si="41"/>
        <v>8</v>
      </c>
      <c r="M169" s="4">
        <f t="shared" si="42"/>
        <v>16.666666666666668</v>
      </c>
      <c r="N169" s="4">
        <f t="shared" si="43"/>
        <v>20</v>
      </c>
      <c r="O169" s="2">
        <v>20</v>
      </c>
      <c r="P169" s="2">
        <v>0</v>
      </c>
      <c r="Q169" s="2">
        <v>0</v>
      </c>
      <c r="R169" s="2">
        <v>0</v>
      </c>
      <c r="S169" s="3">
        <v>0</v>
      </c>
      <c r="T169" s="2">
        <v>0</v>
      </c>
      <c r="U169" s="2">
        <v>0</v>
      </c>
      <c r="V169" s="3"/>
      <c r="W169" s="3"/>
      <c r="X169" s="3"/>
      <c r="Y169" s="3"/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5">
        <f t="shared" si="29"/>
        <v>20</v>
      </c>
      <c r="AH169" s="5">
        <f t="shared" si="30"/>
        <v>20</v>
      </c>
      <c r="AI169" s="5">
        <f t="shared" si="31"/>
        <v>20</v>
      </c>
      <c r="AJ169" s="5">
        <f t="shared" si="32"/>
        <v>20</v>
      </c>
      <c r="AK169" s="5">
        <f t="shared" si="33"/>
        <v>20</v>
      </c>
      <c r="AL169" s="5">
        <f t="shared" si="34"/>
        <v>20</v>
      </c>
      <c r="AM169" s="8" t="s">
        <v>566</v>
      </c>
      <c r="AN169" s="8" t="s">
        <v>572</v>
      </c>
    </row>
    <row r="170" spans="1:40" ht="16.5" customHeight="1">
      <c r="A170" s="3">
        <v>169</v>
      </c>
      <c r="B170" s="2" t="s">
        <v>35</v>
      </c>
      <c r="C170" s="2">
        <v>593365</v>
      </c>
      <c r="D170" s="2" t="s">
        <v>404</v>
      </c>
      <c r="E170" s="2" t="s">
        <v>151</v>
      </c>
      <c r="F170" s="2" t="s">
        <v>53</v>
      </c>
      <c r="G170" s="9" t="s">
        <v>465</v>
      </c>
      <c r="H170" s="2">
        <v>16</v>
      </c>
      <c r="I170" s="2">
        <v>7</v>
      </c>
      <c r="J170" s="2">
        <v>29</v>
      </c>
      <c r="K170" s="4">
        <f t="shared" si="40"/>
        <v>16</v>
      </c>
      <c r="L170" s="4">
        <f t="shared" si="41"/>
        <v>8</v>
      </c>
      <c r="M170" s="4">
        <f t="shared" si="42"/>
        <v>16.666666666666668</v>
      </c>
      <c r="N170" s="4">
        <f t="shared" si="43"/>
        <v>20</v>
      </c>
      <c r="O170" s="2">
        <v>20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3"/>
      <c r="W170" s="3"/>
      <c r="X170" s="3"/>
      <c r="Y170" s="3"/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5">
        <f t="shared" si="29"/>
        <v>20</v>
      </c>
      <c r="AH170" s="5">
        <f t="shared" si="30"/>
        <v>20</v>
      </c>
      <c r="AI170" s="5">
        <f t="shared" si="31"/>
        <v>20</v>
      </c>
      <c r="AJ170" s="5">
        <f t="shared" si="32"/>
        <v>20</v>
      </c>
      <c r="AK170" s="5">
        <f t="shared" si="33"/>
        <v>20</v>
      </c>
      <c r="AL170" s="5">
        <f t="shared" si="34"/>
        <v>20</v>
      </c>
      <c r="AM170" s="8" t="s">
        <v>566</v>
      </c>
      <c r="AN170" s="8" t="s">
        <v>572</v>
      </c>
    </row>
    <row r="171" spans="1:40" ht="16.5" customHeight="1">
      <c r="A171" s="3">
        <v>170</v>
      </c>
      <c r="B171" s="2" t="s">
        <v>35</v>
      </c>
      <c r="C171" s="2">
        <v>617682</v>
      </c>
      <c r="D171" s="2" t="s">
        <v>281</v>
      </c>
      <c r="E171" s="2" t="s">
        <v>48</v>
      </c>
      <c r="F171" s="2" t="s">
        <v>75</v>
      </c>
      <c r="G171" s="7" t="s">
        <v>484</v>
      </c>
      <c r="H171" s="2">
        <v>10</v>
      </c>
      <c r="I171" s="2">
        <v>7</v>
      </c>
      <c r="J171" s="2">
        <v>6</v>
      </c>
      <c r="K171" s="4">
        <f t="shared" si="40"/>
        <v>10</v>
      </c>
      <c r="L171" s="4">
        <f t="shared" si="41"/>
        <v>7</v>
      </c>
      <c r="M171" s="4">
        <f t="shared" si="42"/>
        <v>10.583333333333334</v>
      </c>
      <c r="N171" s="4">
        <f t="shared" si="43"/>
        <v>10.875</v>
      </c>
      <c r="O171" s="2">
        <v>10.875</v>
      </c>
      <c r="P171" s="2">
        <v>4</v>
      </c>
      <c r="Q171" s="2">
        <v>5</v>
      </c>
      <c r="R171" s="2">
        <v>4</v>
      </c>
      <c r="S171" s="2" t="s">
        <v>42</v>
      </c>
      <c r="T171" s="2">
        <v>0</v>
      </c>
      <c r="U171" s="2">
        <v>0</v>
      </c>
      <c r="V171" s="3"/>
      <c r="W171" s="3"/>
      <c r="X171" s="3"/>
      <c r="Y171" s="3"/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5">
        <f t="shared" si="29"/>
        <v>19.875</v>
      </c>
      <c r="AH171" s="5">
        <f t="shared" si="30"/>
        <v>23.875</v>
      </c>
      <c r="AI171" s="5">
        <f t="shared" si="31"/>
        <v>19.875</v>
      </c>
      <c r="AJ171" s="5">
        <f t="shared" si="32"/>
        <v>19.875</v>
      </c>
      <c r="AK171" s="5">
        <f t="shared" si="33"/>
        <v>19.875</v>
      </c>
      <c r="AL171" s="5">
        <f t="shared" si="34"/>
        <v>19.875</v>
      </c>
      <c r="AM171" s="8" t="s">
        <v>566</v>
      </c>
      <c r="AN171" s="8" t="s">
        <v>572</v>
      </c>
    </row>
    <row r="172" spans="1:40" ht="16.5" customHeight="1">
      <c r="A172" s="3">
        <v>171</v>
      </c>
      <c r="B172" s="2" t="s">
        <v>35</v>
      </c>
      <c r="C172" s="2">
        <v>617821</v>
      </c>
      <c r="D172" s="2" t="s">
        <v>386</v>
      </c>
      <c r="E172" s="2" t="s">
        <v>55</v>
      </c>
      <c r="F172" s="2" t="s">
        <v>75</v>
      </c>
      <c r="G172" s="9" t="s">
        <v>454</v>
      </c>
      <c r="H172" s="2">
        <v>10</v>
      </c>
      <c r="I172" s="2">
        <v>7</v>
      </c>
      <c r="J172" s="2">
        <v>8</v>
      </c>
      <c r="K172" s="4">
        <f t="shared" si="40"/>
        <v>10</v>
      </c>
      <c r="L172" s="4">
        <f t="shared" si="41"/>
        <v>7</v>
      </c>
      <c r="M172" s="4">
        <f t="shared" si="42"/>
        <v>10.583333333333334</v>
      </c>
      <c r="N172" s="4">
        <f t="shared" si="43"/>
        <v>10.875</v>
      </c>
      <c r="O172" s="2">
        <v>10.875</v>
      </c>
      <c r="P172" s="2">
        <v>4</v>
      </c>
      <c r="Q172" s="2">
        <v>5</v>
      </c>
      <c r="R172" s="2">
        <v>4</v>
      </c>
      <c r="S172" s="2" t="s">
        <v>42</v>
      </c>
      <c r="T172" s="2">
        <v>10</v>
      </c>
      <c r="U172" s="2" t="s">
        <v>42</v>
      </c>
      <c r="V172" s="3"/>
      <c r="W172" s="3"/>
      <c r="X172" s="3"/>
      <c r="Y172" s="3"/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5">
        <f t="shared" si="29"/>
        <v>19.875</v>
      </c>
      <c r="AH172" s="5">
        <f t="shared" si="30"/>
        <v>33.875</v>
      </c>
      <c r="AI172" s="5">
        <f t="shared" si="31"/>
        <v>19.875</v>
      </c>
      <c r="AJ172" s="5">
        <f t="shared" si="32"/>
        <v>19.875</v>
      </c>
      <c r="AK172" s="5">
        <f t="shared" si="33"/>
        <v>19.875</v>
      </c>
      <c r="AL172" s="5">
        <f t="shared" si="34"/>
        <v>19.875</v>
      </c>
      <c r="AM172" s="8" t="s">
        <v>566</v>
      </c>
      <c r="AN172" s="8" t="s">
        <v>572</v>
      </c>
    </row>
    <row r="173" spans="1:40" ht="16.5" customHeight="1">
      <c r="A173" s="3">
        <v>172</v>
      </c>
      <c r="B173" s="3" t="s">
        <v>35</v>
      </c>
      <c r="C173" s="3">
        <v>617842</v>
      </c>
      <c r="D173" s="3" t="s">
        <v>73</v>
      </c>
      <c r="E173" s="3" t="s">
        <v>49</v>
      </c>
      <c r="F173" s="3">
        <v>1</v>
      </c>
      <c r="G173" s="3" t="s">
        <v>541</v>
      </c>
      <c r="H173" s="7">
        <v>10</v>
      </c>
      <c r="I173" s="7">
        <v>7</v>
      </c>
      <c r="J173" s="7">
        <v>7</v>
      </c>
      <c r="K173" s="7">
        <f t="shared" si="40"/>
        <v>10</v>
      </c>
      <c r="L173" s="7">
        <f t="shared" si="41"/>
        <v>7</v>
      </c>
      <c r="M173" s="7">
        <f t="shared" si="42"/>
        <v>10.583333333333334</v>
      </c>
      <c r="N173" s="7">
        <f t="shared" si="43"/>
        <v>10.875</v>
      </c>
      <c r="O173" s="3">
        <v>10.875</v>
      </c>
      <c r="P173" s="3">
        <v>4</v>
      </c>
      <c r="Q173" s="3">
        <v>5</v>
      </c>
      <c r="R173" s="3">
        <v>0</v>
      </c>
      <c r="S173" s="3"/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5">
        <f t="shared" si="29"/>
        <v>19.875</v>
      </c>
      <c r="AH173" s="3">
        <f t="shared" si="30"/>
        <v>19.875</v>
      </c>
      <c r="AI173" s="3">
        <f t="shared" si="31"/>
        <v>19.875</v>
      </c>
      <c r="AJ173" s="3">
        <f t="shared" si="32"/>
        <v>19.875</v>
      </c>
      <c r="AK173" s="3">
        <f t="shared" si="33"/>
        <v>19.875</v>
      </c>
      <c r="AL173" s="3">
        <f t="shared" si="34"/>
        <v>19.875</v>
      </c>
      <c r="AM173" s="8" t="s">
        <v>559</v>
      </c>
      <c r="AN173" s="8" t="s">
        <v>572</v>
      </c>
    </row>
    <row r="174" spans="1:40" ht="16.5" customHeight="1">
      <c r="A174" s="3">
        <v>173</v>
      </c>
      <c r="B174" s="2" t="s">
        <v>35</v>
      </c>
      <c r="C174" s="2">
        <v>617967</v>
      </c>
      <c r="D174" s="2" t="s">
        <v>293</v>
      </c>
      <c r="E174" s="2" t="s">
        <v>294</v>
      </c>
      <c r="F174" s="2" t="s">
        <v>98</v>
      </c>
      <c r="G174" s="9" t="s">
        <v>487</v>
      </c>
      <c r="H174" s="2">
        <v>10</v>
      </c>
      <c r="I174" s="2">
        <v>7</v>
      </c>
      <c r="J174" s="2">
        <v>7</v>
      </c>
      <c r="K174" s="4">
        <f t="shared" si="40"/>
        <v>10</v>
      </c>
      <c r="L174" s="4">
        <f t="shared" si="41"/>
        <v>7</v>
      </c>
      <c r="M174" s="4">
        <f t="shared" si="42"/>
        <v>10.583333333333334</v>
      </c>
      <c r="N174" s="4">
        <f t="shared" si="43"/>
        <v>10.875</v>
      </c>
      <c r="O174" s="2">
        <v>10.875</v>
      </c>
      <c r="P174" s="2">
        <v>4</v>
      </c>
      <c r="Q174" s="2">
        <v>5</v>
      </c>
      <c r="R174" s="2">
        <v>4</v>
      </c>
      <c r="S174" s="2" t="s">
        <v>42</v>
      </c>
      <c r="T174" s="2">
        <v>10</v>
      </c>
      <c r="U174" s="2" t="s">
        <v>42</v>
      </c>
      <c r="V174" s="3"/>
      <c r="W174" s="3"/>
      <c r="X174" s="3"/>
      <c r="Y174" s="3"/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5">
        <f t="shared" si="29"/>
        <v>19.875</v>
      </c>
      <c r="AH174" s="5">
        <f t="shared" si="30"/>
        <v>33.875</v>
      </c>
      <c r="AI174" s="5">
        <f t="shared" si="31"/>
        <v>19.875</v>
      </c>
      <c r="AJ174" s="5">
        <f t="shared" si="32"/>
        <v>19.875</v>
      </c>
      <c r="AK174" s="5">
        <f t="shared" si="33"/>
        <v>19.875</v>
      </c>
      <c r="AL174" s="5">
        <f t="shared" si="34"/>
        <v>19.875</v>
      </c>
      <c r="AM174" s="8" t="s">
        <v>566</v>
      </c>
      <c r="AN174" s="8" t="s">
        <v>572</v>
      </c>
    </row>
    <row r="175" spans="1:40" ht="16.5" customHeight="1">
      <c r="A175" s="3">
        <v>174</v>
      </c>
      <c r="B175" s="2" t="s">
        <v>35</v>
      </c>
      <c r="C175" s="2">
        <v>617851</v>
      </c>
      <c r="D175" s="2" t="s">
        <v>265</v>
      </c>
      <c r="E175" s="2" t="s">
        <v>260</v>
      </c>
      <c r="F175" s="2" t="s">
        <v>266</v>
      </c>
      <c r="G175" s="9" t="s">
        <v>462</v>
      </c>
      <c r="H175" s="2">
        <v>10</v>
      </c>
      <c r="I175" s="2">
        <v>7</v>
      </c>
      <c r="J175" s="2">
        <v>8</v>
      </c>
      <c r="K175" s="4">
        <f t="shared" si="40"/>
        <v>10</v>
      </c>
      <c r="L175" s="4">
        <f t="shared" si="41"/>
        <v>7</v>
      </c>
      <c r="M175" s="4">
        <f t="shared" si="42"/>
        <v>10.583333333333334</v>
      </c>
      <c r="N175" s="4">
        <f t="shared" si="43"/>
        <v>10.875</v>
      </c>
      <c r="O175" s="2">
        <v>10.875</v>
      </c>
      <c r="P175" s="2">
        <v>4</v>
      </c>
      <c r="Q175" s="2">
        <v>5</v>
      </c>
      <c r="R175" s="2">
        <v>4</v>
      </c>
      <c r="S175" s="2" t="s">
        <v>42</v>
      </c>
      <c r="T175" s="2">
        <v>0</v>
      </c>
      <c r="U175" s="2">
        <v>0</v>
      </c>
      <c r="V175" s="3"/>
      <c r="W175" s="3"/>
      <c r="X175" s="3"/>
      <c r="Y175" s="3"/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5">
        <f t="shared" si="29"/>
        <v>19.875</v>
      </c>
      <c r="AH175" s="5">
        <f t="shared" si="30"/>
        <v>23.875</v>
      </c>
      <c r="AI175" s="5">
        <f t="shared" si="31"/>
        <v>19.875</v>
      </c>
      <c r="AJ175" s="5">
        <f t="shared" si="32"/>
        <v>19.875</v>
      </c>
      <c r="AK175" s="5">
        <f t="shared" si="33"/>
        <v>19.875</v>
      </c>
      <c r="AL175" s="5">
        <f t="shared" si="34"/>
        <v>19.875</v>
      </c>
      <c r="AM175" s="8" t="s">
        <v>566</v>
      </c>
      <c r="AN175" s="8" t="s">
        <v>572</v>
      </c>
    </row>
    <row r="176" spans="1:40" ht="16.5" customHeight="1">
      <c r="A176" s="3">
        <v>175</v>
      </c>
      <c r="B176" s="2" t="s">
        <v>35</v>
      </c>
      <c r="C176" s="2">
        <v>618027</v>
      </c>
      <c r="D176" s="2" t="s">
        <v>359</v>
      </c>
      <c r="E176" s="2" t="s">
        <v>101</v>
      </c>
      <c r="F176" s="2" t="s">
        <v>48</v>
      </c>
      <c r="G176" s="9" t="s">
        <v>447</v>
      </c>
      <c r="H176" s="2">
        <v>10</v>
      </c>
      <c r="I176" s="2">
        <v>7</v>
      </c>
      <c r="J176" s="2">
        <v>6</v>
      </c>
      <c r="K176" s="4">
        <f t="shared" si="40"/>
        <v>10</v>
      </c>
      <c r="L176" s="4">
        <f t="shared" si="41"/>
        <v>7</v>
      </c>
      <c r="M176" s="4">
        <f t="shared" si="42"/>
        <v>10.583333333333334</v>
      </c>
      <c r="N176" s="4">
        <f t="shared" si="43"/>
        <v>10.875</v>
      </c>
      <c r="O176" s="2">
        <v>10.875</v>
      </c>
      <c r="P176" s="2">
        <v>4</v>
      </c>
      <c r="Q176" s="2">
        <v>5</v>
      </c>
      <c r="R176" s="2">
        <v>4</v>
      </c>
      <c r="S176" s="2" t="s">
        <v>42</v>
      </c>
      <c r="T176" s="2">
        <v>10</v>
      </c>
      <c r="U176" s="2" t="s">
        <v>37</v>
      </c>
      <c r="V176" s="3"/>
      <c r="W176" s="3"/>
      <c r="X176" s="3"/>
      <c r="Y176" s="3"/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5">
        <f t="shared" si="29"/>
        <v>19.875</v>
      </c>
      <c r="AH176" s="5">
        <f t="shared" si="30"/>
        <v>23.875</v>
      </c>
      <c r="AI176" s="5">
        <f t="shared" si="31"/>
        <v>29.875</v>
      </c>
      <c r="AJ176" s="5">
        <f t="shared" si="32"/>
        <v>19.875</v>
      </c>
      <c r="AK176" s="5">
        <f t="shared" si="33"/>
        <v>19.875</v>
      </c>
      <c r="AL176" s="5">
        <f t="shared" si="34"/>
        <v>19.875</v>
      </c>
      <c r="AM176" s="8" t="s">
        <v>566</v>
      </c>
      <c r="AN176" s="8" t="s">
        <v>572</v>
      </c>
    </row>
    <row r="177" spans="1:40" ht="16.5" customHeight="1">
      <c r="A177" s="3">
        <v>176</v>
      </c>
      <c r="B177" s="2" t="s">
        <v>35</v>
      </c>
      <c r="C177" s="2">
        <v>617966</v>
      </c>
      <c r="D177" s="2" t="s">
        <v>210</v>
      </c>
      <c r="E177" s="2" t="s">
        <v>211</v>
      </c>
      <c r="F177" s="2" t="s">
        <v>181</v>
      </c>
      <c r="G177" s="9" t="s">
        <v>483</v>
      </c>
      <c r="H177" s="2">
        <v>10</v>
      </c>
      <c r="I177" s="2">
        <v>7</v>
      </c>
      <c r="J177" s="2">
        <v>7</v>
      </c>
      <c r="K177" s="4">
        <f t="shared" si="40"/>
        <v>10</v>
      </c>
      <c r="L177" s="4">
        <f t="shared" si="41"/>
        <v>7</v>
      </c>
      <c r="M177" s="4">
        <f t="shared" si="42"/>
        <v>10.583333333333334</v>
      </c>
      <c r="N177" s="4">
        <f t="shared" si="43"/>
        <v>10.875</v>
      </c>
      <c r="O177" s="2">
        <v>10.875</v>
      </c>
      <c r="P177" s="2">
        <v>4</v>
      </c>
      <c r="Q177" s="2">
        <v>5</v>
      </c>
      <c r="R177" s="2">
        <v>4</v>
      </c>
      <c r="S177" s="2" t="s">
        <v>37</v>
      </c>
      <c r="T177" s="2">
        <v>10</v>
      </c>
      <c r="U177" s="2" t="s">
        <v>37</v>
      </c>
      <c r="V177" s="3"/>
      <c r="W177" s="3"/>
      <c r="X177" s="3"/>
      <c r="Y177" s="3"/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5">
        <f t="shared" si="29"/>
        <v>19.875</v>
      </c>
      <c r="AH177" s="5">
        <f t="shared" si="30"/>
        <v>19.875</v>
      </c>
      <c r="AI177" s="5">
        <f t="shared" si="31"/>
        <v>33.875</v>
      </c>
      <c r="AJ177" s="5">
        <f t="shared" si="32"/>
        <v>19.875</v>
      </c>
      <c r="AK177" s="5">
        <f t="shared" si="33"/>
        <v>19.875</v>
      </c>
      <c r="AL177" s="5">
        <f t="shared" si="34"/>
        <v>19.875</v>
      </c>
      <c r="AM177" s="8" t="s">
        <v>566</v>
      </c>
      <c r="AN177" s="8" t="s">
        <v>572</v>
      </c>
    </row>
    <row r="178" spans="1:40" ht="16.5" customHeight="1">
      <c r="A178" s="3">
        <v>177</v>
      </c>
      <c r="B178" s="2" t="s">
        <v>35</v>
      </c>
      <c r="C178" s="2">
        <v>617972</v>
      </c>
      <c r="D178" s="2" t="s">
        <v>333</v>
      </c>
      <c r="E178" s="2" t="s">
        <v>46</v>
      </c>
      <c r="F178" s="2" t="s">
        <v>334</v>
      </c>
      <c r="G178" s="9" t="s">
        <v>509</v>
      </c>
      <c r="H178" s="2">
        <v>10</v>
      </c>
      <c r="I178" s="2">
        <v>7</v>
      </c>
      <c r="J178" s="2">
        <v>7</v>
      </c>
      <c r="K178" s="4">
        <f t="shared" si="40"/>
        <v>10</v>
      </c>
      <c r="L178" s="4">
        <f t="shared" si="41"/>
        <v>7</v>
      </c>
      <c r="M178" s="4">
        <f t="shared" si="42"/>
        <v>10.583333333333334</v>
      </c>
      <c r="N178" s="4">
        <f t="shared" si="43"/>
        <v>10.875</v>
      </c>
      <c r="O178" s="2">
        <v>10.875</v>
      </c>
      <c r="P178" s="2">
        <v>4</v>
      </c>
      <c r="Q178" s="2">
        <v>5</v>
      </c>
      <c r="R178" s="2">
        <v>4</v>
      </c>
      <c r="S178" s="2" t="s">
        <v>42</v>
      </c>
      <c r="T178" s="2">
        <v>10</v>
      </c>
      <c r="U178" s="3" t="s">
        <v>60</v>
      </c>
      <c r="V178" s="3"/>
      <c r="W178" s="3"/>
      <c r="X178" s="3"/>
      <c r="Y178" s="3"/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5">
        <f t="shared" si="29"/>
        <v>19.875</v>
      </c>
      <c r="AH178" s="5">
        <f t="shared" si="30"/>
        <v>23.875</v>
      </c>
      <c r="AI178" s="5">
        <f t="shared" si="31"/>
        <v>19.875</v>
      </c>
      <c r="AJ178" s="5">
        <f t="shared" si="32"/>
        <v>29.875</v>
      </c>
      <c r="AK178" s="5">
        <f t="shared" si="33"/>
        <v>19.875</v>
      </c>
      <c r="AL178" s="5">
        <f t="shared" si="34"/>
        <v>19.875</v>
      </c>
      <c r="AM178" s="8" t="s">
        <v>566</v>
      </c>
      <c r="AN178" s="8" t="s">
        <v>572</v>
      </c>
    </row>
    <row r="179" spans="1:40" ht="16.5" customHeight="1">
      <c r="A179" s="3">
        <v>178</v>
      </c>
      <c r="B179" s="2" t="s">
        <v>35</v>
      </c>
      <c r="C179" s="2">
        <v>593131</v>
      </c>
      <c r="D179" s="2" t="s">
        <v>155</v>
      </c>
      <c r="E179" s="2" t="s">
        <v>156</v>
      </c>
      <c r="F179" s="2" t="s">
        <v>157</v>
      </c>
      <c r="G179" s="9" t="s">
        <v>505</v>
      </c>
      <c r="H179" s="2">
        <v>16</v>
      </c>
      <c r="I179" s="2">
        <v>6</v>
      </c>
      <c r="J179" s="2">
        <v>10</v>
      </c>
      <c r="K179" s="4">
        <f t="shared" si="40"/>
        <v>16</v>
      </c>
      <c r="L179" s="4">
        <f t="shared" si="41"/>
        <v>6</v>
      </c>
      <c r="M179" s="4">
        <f t="shared" si="42"/>
        <v>16.5</v>
      </c>
      <c r="N179" s="4">
        <f t="shared" si="43"/>
        <v>19.75</v>
      </c>
      <c r="O179" s="2">
        <v>19.75</v>
      </c>
      <c r="P179" s="2">
        <v>0</v>
      </c>
      <c r="Q179" s="2">
        <v>0</v>
      </c>
      <c r="R179" s="2">
        <v>4</v>
      </c>
      <c r="S179" s="2" t="s">
        <v>42</v>
      </c>
      <c r="T179" s="2">
        <v>0</v>
      </c>
      <c r="U179" s="2">
        <v>0</v>
      </c>
      <c r="V179" s="3"/>
      <c r="W179" s="3"/>
      <c r="X179" s="3"/>
      <c r="Y179" s="3"/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5">
        <f t="shared" si="29"/>
        <v>19.75</v>
      </c>
      <c r="AH179" s="5">
        <f t="shared" si="30"/>
        <v>23.75</v>
      </c>
      <c r="AI179" s="5">
        <f t="shared" si="31"/>
        <v>19.75</v>
      </c>
      <c r="AJ179" s="5">
        <f t="shared" si="32"/>
        <v>19.75</v>
      </c>
      <c r="AK179" s="5">
        <f t="shared" si="33"/>
        <v>19.75</v>
      </c>
      <c r="AL179" s="5">
        <f t="shared" si="34"/>
        <v>19.75</v>
      </c>
      <c r="AM179" s="8" t="s">
        <v>566</v>
      </c>
      <c r="AN179" s="8" t="s">
        <v>572</v>
      </c>
    </row>
    <row r="180" spans="1:40" ht="16.5" customHeight="1">
      <c r="A180" s="3">
        <v>179</v>
      </c>
      <c r="B180" s="2" t="s">
        <v>35</v>
      </c>
      <c r="C180" s="2">
        <v>605493</v>
      </c>
      <c r="D180" s="2" t="s">
        <v>411</v>
      </c>
      <c r="E180" s="2" t="s">
        <v>412</v>
      </c>
      <c r="F180" s="2" t="s">
        <v>53</v>
      </c>
      <c r="G180" s="9" t="s">
        <v>433</v>
      </c>
      <c r="H180" s="2">
        <v>13</v>
      </c>
      <c r="I180" s="2">
        <v>9</v>
      </c>
      <c r="J180" s="2">
        <v>11</v>
      </c>
      <c r="K180" s="4">
        <f t="shared" si="40"/>
        <v>13</v>
      </c>
      <c r="L180" s="4">
        <f t="shared" si="41"/>
        <v>9</v>
      </c>
      <c r="M180" s="4">
        <f t="shared" si="42"/>
        <v>13.75</v>
      </c>
      <c r="N180" s="4">
        <f t="shared" si="43"/>
        <v>15.625</v>
      </c>
      <c r="O180" s="2">
        <v>15.625</v>
      </c>
      <c r="P180" s="2">
        <v>4</v>
      </c>
      <c r="Q180" s="2">
        <v>0</v>
      </c>
      <c r="R180" s="2">
        <v>4</v>
      </c>
      <c r="S180" s="2" t="s">
        <v>42</v>
      </c>
      <c r="T180" s="2">
        <v>0</v>
      </c>
      <c r="U180" s="2">
        <v>0</v>
      </c>
      <c r="V180" s="3"/>
      <c r="W180" s="3"/>
      <c r="X180" s="3"/>
      <c r="Y180" s="3"/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5">
        <f t="shared" si="29"/>
        <v>19.625</v>
      </c>
      <c r="AH180" s="5">
        <f t="shared" si="30"/>
        <v>23.625</v>
      </c>
      <c r="AI180" s="5">
        <f t="shared" si="31"/>
        <v>19.625</v>
      </c>
      <c r="AJ180" s="5">
        <f t="shared" si="32"/>
        <v>19.625</v>
      </c>
      <c r="AK180" s="5">
        <f t="shared" si="33"/>
        <v>19.625</v>
      </c>
      <c r="AL180" s="5">
        <f t="shared" si="34"/>
        <v>19.625</v>
      </c>
      <c r="AM180" s="8" t="s">
        <v>566</v>
      </c>
      <c r="AN180" s="8" t="s">
        <v>572</v>
      </c>
    </row>
    <row r="181" spans="1:40" ht="16.5" customHeight="1">
      <c r="A181" s="3">
        <v>180</v>
      </c>
      <c r="B181" s="2" t="s">
        <v>35</v>
      </c>
      <c r="C181" s="2">
        <v>618364</v>
      </c>
      <c r="D181" s="2" t="s">
        <v>338</v>
      </c>
      <c r="E181" s="2" t="s">
        <v>39</v>
      </c>
      <c r="F181" s="2" t="s">
        <v>103</v>
      </c>
      <c r="G181" s="9" t="s">
        <v>481</v>
      </c>
      <c r="H181" s="2">
        <v>10</v>
      </c>
      <c r="I181" s="2">
        <v>4</v>
      </c>
      <c r="J181" s="2">
        <v>23</v>
      </c>
      <c r="K181" s="4">
        <f t="shared" si="40"/>
        <v>10</v>
      </c>
      <c r="L181" s="4">
        <f t="shared" si="41"/>
        <v>5</v>
      </c>
      <c r="M181" s="4">
        <f t="shared" si="42"/>
        <v>10.416666666666666</v>
      </c>
      <c r="N181" s="4">
        <f t="shared" si="43"/>
        <v>10.625</v>
      </c>
      <c r="O181" s="2">
        <v>10.625</v>
      </c>
      <c r="P181" s="2">
        <v>4</v>
      </c>
      <c r="Q181" s="2">
        <v>5</v>
      </c>
      <c r="R181" s="2">
        <v>4</v>
      </c>
      <c r="S181" s="2" t="s">
        <v>42</v>
      </c>
      <c r="T181" s="2">
        <v>10</v>
      </c>
      <c r="U181" s="2" t="s">
        <v>42</v>
      </c>
      <c r="V181" s="3"/>
      <c r="W181" s="3"/>
      <c r="X181" s="3"/>
      <c r="Y181" s="3"/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5">
        <f t="shared" si="29"/>
        <v>19.625</v>
      </c>
      <c r="AH181" s="5">
        <f t="shared" si="30"/>
        <v>33.625</v>
      </c>
      <c r="AI181" s="5">
        <f t="shared" si="31"/>
        <v>19.625</v>
      </c>
      <c r="AJ181" s="5">
        <f t="shared" si="32"/>
        <v>19.625</v>
      </c>
      <c r="AK181" s="5">
        <f t="shared" si="33"/>
        <v>19.625</v>
      </c>
      <c r="AL181" s="5">
        <f t="shared" si="34"/>
        <v>19.625</v>
      </c>
      <c r="AM181" s="8" t="s">
        <v>566</v>
      </c>
      <c r="AN181" s="8" t="s">
        <v>572</v>
      </c>
    </row>
    <row r="182" spans="1:40" ht="16.5" customHeight="1">
      <c r="A182" s="3">
        <v>181</v>
      </c>
      <c r="B182" s="2" t="s">
        <v>35</v>
      </c>
      <c r="C182" s="2">
        <v>613027</v>
      </c>
      <c r="D182" s="2" t="s">
        <v>423</v>
      </c>
      <c r="E182" s="2" t="s">
        <v>344</v>
      </c>
      <c r="F182" s="2" t="s">
        <v>181</v>
      </c>
      <c r="G182" s="9" t="s">
        <v>518</v>
      </c>
      <c r="H182" s="2">
        <v>12</v>
      </c>
      <c r="I182" s="2">
        <v>4</v>
      </c>
      <c r="J182" s="2">
        <v>26</v>
      </c>
      <c r="K182" s="4">
        <f t="shared" si="40"/>
        <v>12</v>
      </c>
      <c r="L182" s="4">
        <f t="shared" si="41"/>
        <v>5</v>
      </c>
      <c r="M182" s="4">
        <f t="shared" si="42"/>
        <v>12.416666666666666</v>
      </c>
      <c r="N182" s="4">
        <f t="shared" si="43"/>
        <v>13.625</v>
      </c>
      <c r="O182" s="2">
        <v>13.625</v>
      </c>
      <c r="P182" s="2">
        <v>4</v>
      </c>
      <c r="Q182" s="2">
        <v>0</v>
      </c>
      <c r="R182" s="2">
        <v>4</v>
      </c>
      <c r="S182" s="2" t="s">
        <v>42</v>
      </c>
      <c r="T182" s="2">
        <v>10</v>
      </c>
      <c r="U182" s="2" t="s">
        <v>42</v>
      </c>
      <c r="V182" s="3"/>
      <c r="W182" s="3"/>
      <c r="X182" s="3"/>
      <c r="Y182" s="3"/>
      <c r="Z182" s="2">
        <v>2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5">
        <f t="shared" si="29"/>
        <v>19.625</v>
      </c>
      <c r="AH182" s="5">
        <f t="shared" si="30"/>
        <v>33.625</v>
      </c>
      <c r="AI182" s="5">
        <f t="shared" si="31"/>
        <v>19.625</v>
      </c>
      <c r="AJ182" s="5">
        <f t="shared" si="32"/>
        <v>19.625</v>
      </c>
      <c r="AK182" s="5">
        <f t="shared" si="33"/>
        <v>19.625</v>
      </c>
      <c r="AL182" s="5">
        <f t="shared" si="34"/>
        <v>19.625</v>
      </c>
      <c r="AM182" s="8" t="s">
        <v>566</v>
      </c>
      <c r="AN182" s="8" t="s">
        <v>572</v>
      </c>
    </row>
    <row r="183" spans="1:40" ht="16.5" customHeight="1">
      <c r="A183" s="3">
        <v>182</v>
      </c>
      <c r="B183" s="2" t="s">
        <v>35</v>
      </c>
      <c r="C183" s="2">
        <v>618499</v>
      </c>
      <c r="D183" s="2" t="s">
        <v>355</v>
      </c>
      <c r="E183" s="2" t="s">
        <v>96</v>
      </c>
      <c r="F183" s="2" t="s">
        <v>99</v>
      </c>
      <c r="G183" s="9" t="s">
        <v>432</v>
      </c>
      <c r="H183" s="2">
        <v>10</v>
      </c>
      <c r="I183" s="2">
        <v>4</v>
      </c>
      <c r="J183" s="2">
        <v>5</v>
      </c>
      <c r="K183" s="4">
        <f t="shared" si="40"/>
        <v>10</v>
      </c>
      <c r="L183" s="4">
        <f t="shared" si="41"/>
        <v>4</v>
      </c>
      <c r="M183" s="4">
        <f t="shared" si="42"/>
        <v>10.333333333333334</v>
      </c>
      <c r="N183" s="4">
        <f t="shared" si="43"/>
        <v>10.5</v>
      </c>
      <c r="O183" s="2">
        <v>10.5</v>
      </c>
      <c r="P183" s="2">
        <v>4</v>
      </c>
      <c r="Q183" s="2">
        <v>5</v>
      </c>
      <c r="R183" s="2">
        <v>4</v>
      </c>
      <c r="S183" s="2" t="s">
        <v>42</v>
      </c>
      <c r="T183" s="2">
        <v>10</v>
      </c>
      <c r="U183" s="2" t="s">
        <v>42</v>
      </c>
      <c r="V183" s="3"/>
      <c r="W183" s="3"/>
      <c r="X183" s="3"/>
      <c r="Y183" s="3"/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5">
        <f t="shared" si="29"/>
        <v>19.5</v>
      </c>
      <c r="AH183" s="5">
        <f t="shared" si="30"/>
        <v>33.5</v>
      </c>
      <c r="AI183" s="5">
        <f t="shared" si="31"/>
        <v>19.5</v>
      </c>
      <c r="AJ183" s="5">
        <f t="shared" si="32"/>
        <v>19.5</v>
      </c>
      <c r="AK183" s="5">
        <f t="shared" si="33"/>
        <v>19.5</v>
      </c>
      <c r="AL183" s="5">
        <f t="shared" si="34"/>
        <v>19.5</v>
      </c>
      <c r="AM183" s="8" t="s">
        <v>566</v>
      </c>
      <c r="AN183" s="8" t="s">
        <v>572</v>
      </c>
    </row>
    <row r="184" spans="1:40" ht="16.5" customHeight="1">
      <c r="A184" s="3">
        <v>183</v>
      </c>
      <c r="B184" s="2" t="s">
        <v>35</v>
      </c>
      <c r="C184" s="2">
        <v>618513</v>
      </c>
      <c r="D184" s="2" t="s">
        <v>245</v>
      </c>
      <c r="E184" s="2" t="s">
        <v>55</v>
      </c>
      <c r="F184" s="2" t="s">
        <v>99</v>
      </c>
      <c r="G184" s="9" t="s">
        <v>466</v>
      </c>
      <c r="H184" s="2">
        <v>10</v>
      </c>
      <c r="I184" s="2">
        <v>3</v>
      </c>
      <c r="J184" s="2">
        <v>11</v>
      </c>
      <c r="K184" s="4">
        <f t="shared" si="40"/>
        <v>10</v>
      </c>
      <c r="L184" s="4">
        <f t="shared" si="41"/>
        <v>3</v>
      </c>
      <c r="M184" s="4">
        <f t="shared" si="42"/>
        <v>10.25</v>
      </c>
      <c r="N184" s="4">
        <f t="shared" si="43"/>
        <v>10.375</v>
      </c>
      <c r="O184" s="2">
        <v>10.375</v>
      </c>
      <c r="P184" s="2">
        <v>4</v>
      </c>
      <c r="Q184" s="2">
        <v>5</v>
      </c>
      <c r="R184" s="2">
        <v>4</v>
      </c>
      <c r="S184" s="2" t="s">
        <v>42</v>
      </c>
      <c r="T184" s="2">
        <v>10</v>
      </c>
      <c r="U184" s="2" t="s">
        <v>42</v>
      </c>
      <c r="V184" s="3"/>
      <c r="W184" s="3"/>
      <c r="X184" s="3"/>
      <c r="Y184" s="3"/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5">
        <f t="shared" si="29"/>
        <v>19.375</v>
      </c>
      <c r="AH184" s="5">
        <f t="shared" si="30"/>
        <v>33.375</v>
      </c>
      <c r="AI184" s="5">
        <f t="shared" si="31"/>
        <v>19.375</v>
      </c>
      <c r="AJ184" s="5">
        <f t="shared" si="32"/>
        <v>19.375</v>
      </c>
      <c r="AK184" s="5">
        <f t="shared" si="33"/>
        <v>19.375</v>
      </c>
      <c r="AL184" s="5">
        <f t="shared" si="34"/>
        <v>19.375</v>
      </c>
      <c r="AM184" s="8" t="s">
        <v>566</v>
      </c>
      <c r="AN184" s="8" t="s">
        <v>572</v>
      </c>
    </row>
    <row r="185" spans="1:40" ht="16.5" customHeight="1">
      <c r="A185" s="3">
        <v>184</v>
      </c>
      <c r="B185" s="2" t="s">
        <v>35</v>
      </c>
      <c r="C185" s="2">
        <v>620454</v>
      </c>
      <c r="D185" s="2" t="s">
        <v>145</v>
      </c>
      <c r="E185" s="2" t="s">
        <v>96</v>
      </c>
      <c r="F185" s="2" t="s">
        <v>146</v>
      </c>
      <c r="G185" s="9" t="s">
        <v>517</v>
      </c>
      <c r="H185" s="2">
        <v>10</v>
      </c>
      <c r="I185" s="2">
        <v>2</v>
      </c>
      <c r="J185" s="2">
        <v>20</v>
      </c>
      <c r="K185" s="4">
        <f t="shared" si="40"/>
        <v>10</v>
      </c>
      <c r="L185" s="4">
        <f t="shared" si="41"/>
        <v>3</v>
      </c>
      <c r="M185" s="4">
        <f t="shared" si="42"/>
        <v>10.25</v>
      </c>
      <c r="N185" s="4">
        <f t="shared" si="43"/>
        <v>10.375</v>
      </c>
      <c r="O185" s="2">
        <v>10.375</v>
      </c>
      <c r="P185" s="2">
        <v>4</v>
      </c>
      <c r="Q185" s="2">
        <v>5</v>
      </c>
      <c r="R185" s="2">
        <v>4</v>
      </c>
      <c r="S185" s="2" t="s">
        <v>42</v>
      </c>
      <c r="T185" s="2">
        <v>10</v>
      </c>
      <c r="U185" s="2" t="s">
        <v>42</v>
      </c>
      <c r="V185" s="3"/>
      <c r="W185" s="3"/>
      <c r="X185" s="3"/>
      <c r="Y185" s="3"/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5">
        <f t="shared" si="29"/>
        <v>19.375</v>
      </c>
      <c r="AH185" s="5">
        <f t="shared" si="30"/>
        <v>33.375</v>
      </c>
      <c r="AI185" s="5">
        <f t="shared" si="31"/>
        <v>19.375</v>
      </c>
      <c r="AJ185" s="5">
        <f t="shared" si="32"/>
        <v>19.375</v>
      </c>
      <c r="AK185" s="5">
        <f t="shared" si="33"/>
        <v>19.375</v>
      </c>
      <c r="AL185" s="5">
        <f t="shared" si="34"/>
        <v>19.375</v>
      </c>
      <c r="AM185" s="8" t="s">
        <v>566</v>
      </c>
      <c r="AN185" s="8" t="s">
        <v>572</v>
      </c>
    </row>
    <row r="186" spans="1:40" ht="16.5" customHeight="1">
      <c r="A186" s="3">
        <v>185</v>
      </c>
      <c r="B186" s="2" t="s">
        <v>35</v>
      </c>
      <c r="C186" s="2">
        <v>614991</v>
      </c>
      <c r="D186" s="2" t="s">
        <v>201</v>
      </c>
      <c r="E186" s="2" t="s">
        <v>202</v>
      </c>
      <c r="F186" s="2" t="s">
        <v>99</v>
      </c>
      <c r="G186" s="9" t="s">
        <v>453</v>
      </c>
      <c r="H186" s="2">
        <v>10</v>
      </c>
      <c r="I186" s="2">
        <v>0</v>
      </c>
      <c r="J186" s="2">
        <v>23</v>
      </c>
      <c r="K186" s="4">
        <f t="shared" si="40"/>
        <v>10</v>
      </c>
      <c r="L186" s="4">
        <f t="shared" si="41"/>
        <v>1</v>
      </c>
      <c r="M186" s="4">
        <f t="shared" si="42"/>
        <v>10.083333333333334</v>
      </c>
      <c r="N186" s="4">
        <f t="shared" si="43"/>
        <v>10.125</v>
      </c>
      <c r="O186" s="2">
        <v>10.130000000000001</v>
      </c>
      <c r="P186" s="2">
        <v>4</v>
      </c>
      <c r="Q186" s="2">
        <v>5</v>
      </c>
      <c r="R186" s="2">
        <v>4</v>
      </c>
      <c r="S186" s="2" t="s">
        <v>42</v>
      </c>
      <c r="T186" s="2">
        <v>10</v>
      </c>
      <c r="U186" s="2" t="s">
        <v>42</v>
      </c>
      <c r="V186" s="3"/>
      <c r="W186" s="3"/>
      <c r="X186" s="3"/>
      <c r="Y186" s="3"/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5">
        <f t="shared" si="29"/>
        <v>19.130000000000003</v>
      </c>
      <c r="AH186" s="5">
        <f t="shared" si="30"/>
        <v>33.130000000000003</v>
      </c>
      <c r="AI186" s="5">
        <f t="shared" si="31"/>
        <v>19.130000000000003</v>
      </c>
      <c r="AJ186" s="5">
        <f t="shared" si="32"/>
        <v>19.130000000000003</v>
      </c>
      <c r="AK186" s="5">
        <f t="shared" si="33"/>
        <v>19.130000000000003</v>
      </c>
      <c r="AL186" s="5">
        <f t="shared" si="34"/>
        <v>19.130000000000003</v>
      </c>
      <c r="AM186" s="8" t="s">
        <v>566</v>
      </c>
      <c r="AN186" s="8" t="s">
        <v>572</v>
      </c>
    </row>
    <row r="187" spans="1:40" ht="16.5" customHeight="1">
      <c r="A187" s="3">
        <v>186</v>
      </c>
      <c r="B187" s="3" t="s">
        <v>35</v>
      </c>
      <c r="C187" s="3">
        <v>607719</v>
      </c>
      <c r="D187" s="3" t="s">
        <v>85</v>
      </c>
      <c r="E187" s="3" t="s">
        <v>86</v>
      </c>
      <c r="F187" s="3"/>
      <c r="G187" s="7" t="s">
        <v>499</v>
      </c>
      <c r="H187" s="7">
        <v>13</v>
      </c>
      <c r="I187" s="7">
        <v>4</v>
      </c>
      <c r="J187" s="7">
        <v>21</v>
      </c>
      <c r="K187" s="7">
        <f t="shared" si="40"/>
        <v>13</v>
      </c>
      <c r="L187" s="7">
        <f t="shared" si="41"/>
        <v>5</v>
      </c>
      <c r="M187" s="7">
        <f t="shared" si="42"/>
        <v>13.416666666666666</v>
      </c>
      <c r="N187" s="7">
        <f t="shared" si="43"/>
        <v>15.125</v>
      </c>
      <c r="O187" s="3">
        <v>15.125</v>
      </c>
      <c r="P187" s="3">
        <v>4</v>
      </c>
      <c r="Q187" s="3">
        <v>0</v>
      </c>
      <c r="R187" s="3">
        <v>4</v>
      </c>
      <c r="S187" s="3" t="s">
        <v>42</v>
      </c>
      <c r="T187" s="3">
        <v>10</v>
      </c>
      <c r="U187" s="3" t="s">
        <v>42</v>
      </c>
      <c r="V187" s="3"/>
      <c r="W187" s="3"/>
      <c r="X187" s="3"/>
      <c r="Y187" s="3"/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5">
        <f t="shared" si="29"/>
        <v>19.125</v>
      </c>
      <c r="AH187" s="3">
        <f t="shared" si="30"/>
        <v>33.125</v>
      </c>
      <c r="AI187" s="3">
        <f t="shared" si="31"/>
        <v>19.125</v>
      </c>
      <c r="AJ187" s="3">
        <f t="shared" si="32"/>
        <v>19.125</v>
      </c>
      <c r="AK187" s="3">
        <f t="shared" si="33"/>
        <v>19.125</v>
      </c>
      <c r="AL187" s="3">
        <f t="shared" si="34"/>
        <v>19.125</v>
      </c>
      <c r="AM187" s="8" t="s">
        <v>566</v>
      </c>
      <c r="AN187" s="8" t="s">
        <v>572</v>
      </c>
    </row>
    <row r="188" spans="1:40" ht="16.5" customHeight="1">
      <c r="A188" s="3">
        <v>187</v>
      </c>
      <c r="B188" s="2" t="s">
        <v>35</v>
      </c>
      <c r="C188" s="2">
        <v>593287</v>
      </c>
      <c r="D188" s="2" t="s">
        <v>199</v>
      </c>
      <c r="E188" s="2" t="s">
        <v>36</v>
      </c>
      <c r="F188" s="2" t="s">
        <v>103</v>
      </c>
      <c r="G188" s="9" t="s">
        <v>440</v>
      </c>
      <c r="H188" s="2">
        <v>16</v>
      </c>
      <c r="I188" s="2">
        <v>0</v>
      </c>
      <c r="J188" s="2">
        <v>1</v>
      </c>
      <c r="K188" s="4">
        <f t="shared" si="40"/>
        <v>16</v>
      </c>
      <c r="L188" s="4">
        <f t="shared" si="41"/>
        <v>0</v>
      </c>
      <c r="M188" s="4">
        <f t="shared" si="42"/>
        <v>16</v>
      </c>
      <c r="N188" s="4">
        <f t="shared" si="43"/>
        <v>19</v>
      </c>
      <c r="O188" s="2">
        <v>19</v>
      </c>
      <c r="P188" s="2">
        <v>0</v>
      </c>
      <c r="Q188" s="2">
        <v>0</v>
      </c>
      <c r="R188" s="2">
        <v>4</v>
      </c>
      <c r="S188" s="2" t="s">
        <v>42</v>
      </c>
      <c r="T188" s="2">
        <v>0</v>
      </c>
      <c r="U188" s="2">
        <v>0</v>
      </c>
      <c r="V188" s="3"/>
      <c r="W188" s="3"/>
      <c r="X188" s="3"/>
      <c r="Y188" s="3"/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5">
        <f t="shared" si="29"/>
        <v>19</v>
      </c>
      <c r="AH188" s="5">
        <f t="shared" si="30"/>
        <v>23</v>
      </c>
      <c r="AI188" s="5">
        <f t="shared" si="31"/>
        <v>19</v>
      </c>
      <c r="AJ188" s="5">
        <f t="shared" si="32"/>
        <v>19</v>
      </c>
      <c r="AK188" s="5">
        <f t="shared" si="33"/>
        <v>19</v>
      </c>
      <c r="AL188" s="5">
        <f t="shared" si="34"/>
        <v>19</v>
      </c>
      <c r="AM188" s="8" t="s">
        <v>566</v>
      </c>
      <c r="AN188" s="8" t="s">
        <v>572</v>
      </c>
    </row>
    <row r="189" spans="1:40" ht="16.5" customHeight="1">
      <c r="A189" s="3">
        <v>188</v>
      </c>
      <c r="B189" s="2" t="s">
        <v>35</v>
      </c>
      <c r="C189" s="2">
        <v>594730</v>
      </c>
      <c r="D189" s="2" t="s">
        <v>382</v>
      </c>
      <c r="E189" s="2" t="s">
        <v>159</v>
      </c>
      <c r="F189" s="2" t="s">
        <v>53</v>
      </c>
      <c r="G189" s="9" t="s">
        <v>480</v>
      </c>
      <c r="H189" s="2">
        <v>16</v>
      </c>
      <c r="I189" s="2">
        <v>0</v>
      </c>
      <c r="J189" s="2">
        <v>1</v>
      </c>
      <c r="K189" s="4">
        <f t="shared" si="40"/>
        <v>16</v>
      </c>
      <c r="L189" s="4">
        <f t="shared" si="41"/>
        <v>0</v>
      </c>
      <c r="M189" s="4">
        <f t="shared" si="42"/>
        <v>16</v>
      </c>
      <c r="N189" s="4">
        <f t="shared" si="43"/>
        <v>19</v>
      </c>
      <c r="O189" s="2">
        <v>19</v>
      </c>
      <c r="P189" s="2">
        <v>0</v>
      </c>
      <c r="Q189" s="2">
        <v>0</v>
      </c>
      <c r="R189" s="2">
        <v>4</v>
      </c>
      <c r="S189" s="2" t="s">
        <v>42</v>
      </c>
      <c r="T189" s="2">
        <v>0</v>
      </c>
      <c r="U189" s="2">
        <v>0</v>
      </c>
      <c r="V189" s="3"/>
      <c r="W189" s="3"/>
      <c r="X189" s="3"/>
      <c r="Y189" s="3"/>
      <c r="Z189" s="2">
        <v>0</v>
      </c>
      <c r="AA189" s="2">
        <v>0</v>
      </c>
      <c r="AB189" s="2">
        <v>0</v>
      </c>
      <c r="AC189" s="2">
        <v>3</v>
      </c>
      <c r="AD189" s="2" t="s">
        <v>42</v>
      </c>
      <c r="AE189" s="2">
        <v>0</v>
      </c>
      <c r="AF189" s="2">
        <v>0</v>
      </c>
      <c r="AG189" s="5">
        <f t="shared" si="29"/>
        <v>19</v>
      </c>
      <c r="AH189" s="5">
        <f t="shared" si="30"/>
        <v>26</v>
      </c>
      <c r="AI189" s="5">
        <f t="shared" si="31"/>
        <v>19</v>
      </c>
      <c r="AJ189" s="5">
        <f t="shared" si="32"/>
        <v>19</v>
      </c>
      <c r="AK189" s="5">
        <f t="shared" si="33"/>
        <v>19</v>
      </c>
      <c r="AL189" s="5">
        <f t="shared" si="34"/>
        <v>19</v>
      </c>
      <c r="AM189" s="8" t="s">
        <v>566</v>
      </c>
      <c r="AN189" s="8" t="s">
        <v>572</v>
      </c>
    </row>
    <row r="190" spans="1:40" ht="16.5" customHeight="1">
      <c r="A190" s="3">
        <v>189</v>
      </c>
      <c r="B190" s="2" t="s">
        <v>35</v>
      </c>
      <c r="C190" s="2">
        <v>594368</v>
      </c>
      <c r="D190" s="2" t="s">
        <v>297</v>
      </c>
      <c r="E190" s="2" t="s">
        <v>96</v>
      </c>
      <c r="F190" s="2" t="s">
        <v>75</v>
      </c>
      <c r="G190" s="9" t="s">
        <v>530</v>
      </c>
      <c r="H190" s="2">
        <v>16</v>
      </c>
      <c r="I190" s="2">
        <v>0</v>
      </c>
      <c r="J190" s="2">
        <v>1</v>
      </c>
      <c r="K190" s="4">
        <f t="shared" si="40"/>
        <v>16</v>
      </c>
      <c r="L190" s="4">
        <f t="shared" si="41"/>
        <v>0</v>
      </c>
      <c r="M190" s="4">
        <f t="shared" si="42"/>
        <v>16</v>
      </c>
      <c r="N190" s="4">
        <f t="shared" si="43"/>
        <v>19</v>
      </c>
      <c r="O190" s="2">
        <v>19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3"/>
      <c r="W190" s="3"/>
      <c r="X190" s="3"/>
      <c r="Y190" s="3"/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5">
        <f t="shared" si="29"/>
        <v>19</v>
      </c>
      <c r="AH190" s="5">
        <f t="shared" si="30"/>
        <v>19</v>
      </c>
      <c r="AI190" s="5">
        <f t="shared" si="31"/>
        <v>19</v>
      </c>
      <c r="AJ190" s="5">
        <f t="shared" si="32"/>
        <v>19</v>
      </c>
      <c r="AK190" s="5">
        <f t="shared" si="33"/>
        <v>19</v>
      </c>
      <c r="AL190" s="5">
        <f t="shared" si="34"/>
        <v>19</v>
      </c>
      <c r="AM190" s="8" t="s">
        <v>566</v>
      </c>
      <c r="AN190" s="8" t="s">
        <v>572</v>
      </c>
    </row>
    <row r="191" spans="1:40" ht="16.5" customHeight="1">
      <c r="A191" s="3">
        <v>190</v>
      </c>
      <c r="B191" s="2" t="s">
        <v>35</v>
      </c>
      <c r="C191" s="2">
        <v>592759</v>
      </c>
      <c r="D191" s="2" t="s">
        <v>278</v>
      </c>
      <c r="E191" s="2" t="s">
        <v>49</v>
      </c>
      <c r="F191" s="2" t="s">
        <v>75</v>
      </c>
      <c r="G191" s="9" t="s">
        <v>448</v>
      </c>
      <c r="H191" s="2">
        <v>16</v>
      </c>
      <c r="I191" s="2">
        <v>0</v>
      </c>
      <c r="J191" s="2">
        <v>1</v>
      </c>
      <c r="K191" s="4">
        <f t="shared" si="40"/>
        <v>16</v>
      </c>
      <c r="L191" s="4">
        <f t="shared" si="41"/>
        <v>0</v>
      </c>
      <c r="M191" s="4">
        <f t="shared" si="42"/>
        <v>16</v>
      </c>
      <c r="N191" s="4">
        <f t="shared" si="43"/>
        <v>19</v>
      </c>
      <c r="O191" s="2">
        <v>19</v>
      </c>
      <c r="P191" s="2">
        <v>0</v>
      </c>
      <c r="Q191" s="2">
        <v>0</v>
      </c>
      <c r="R191" s="2">
        <v>4</v>
      </c>
      <c r="S191" s="2" t="s">
        <v>42</v>
      </c>
      <c r="T191" s="2">
        <v>0</v>
      </c>
      <c r="U191" s="2">
        <v>0</v>
      </c>
      <c r="V191" s="3"/>
      <c r="W191" s="3"/>
      <c r="X191" s="3"/>
      <c r="Y191" s="3"/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5">
        <f t="shared" si="29"/>
        <v>19</v>
      </c>
      <c r="AH191" s="5">
        <f t="shared" si="30"/>
        <v>23</v>
      </c>
      <c r="AI191" s="5">
        <f t="shared" si="31"/>
        <v>19</v>
      </c>
      <c r="AJ191" s="5">
        <f t="shared" si="32"/>
        <v>19</v>
      </c>
      <c r="AK191" s="5">
        <f t="shared" si="33"/>
        <v>19</v>
      </c>
      <c r="AL191" s="5">
        <f t="shared" si="34"/>
        <v>19</v>
      </c>
      <c r="AM191" s="8" t="s">
        <v>566</v>
      </c>
      <c r="AN191" s="8" t="s">
        <v>572</v>
      </c>
    </row>
    <row r="192" spans="1:40" ht="16.5" customHeight="1">
      <c r="A192" s="3">
        <v>191</v>
      </c>
      <c r="B192" s="2" t="s">
        <v>35</v>
      </c>
      <c r="C192" s="2">
        <v>602577</v>
      </c>
      <c r="D192" s="2" t="s">
        <v>112</v>
      </c>
      <c r="E192" s="2" t="s">
        <v>49</v>
      </c>
      <c r="F192" s="2" t="s">
        <v>96</v>
      </c>
      <c r="G192" s="9" t="s">
        <v>477</v>
      </c>
      <c r="H192" s="2">
        <v>15</v>
      </c>
      <c r="I192" s="2">
        <v>9</v>
      </c>
      <c r="J192" s="2">
        <v>24</v>
      </c>
      <c r="K192" s="4">
        <f t="shared" si="40"/>
        <v>15</v>
      </c>
      <c r="L192" s="4">
        <f t="shared" si="41"/>
        <v>10</v>
      </c>
      <c r="M192" s="4">
        <f t="shared" si="42"/>
        <v>15.833333333333334</v>
      </c>
      <c r="N192" s="4">
        <f t="shared" si="43"/>
        <v>18.75</v>
      </c>
      <c r="O192" s="2">
        <v>18.75</v>
      </c>
      <c r="P192" s="2">
        <v>0</v>
      </c>
      <c r="Q192" s="2">
        <v>0</v>
      </c>
      <c r="R192" s="2">
        <v>4</v>
      </c>
      <c r="S192" s="2" t="s">
        <v>42</v>
      </c>
      <c r="T192" s="2">
        <v>0</v>
      </c>
      <c r="U192" s="2">
        <v>0</v>
      </c>
      <c r="V192" s="3"/>
      <c r="W192" s="3"/>
      <c r="X192" s="3"/>
      <c r="Y192" s="3"/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5">
        <f t="shared" si="29"/>
        <v>18.75</v>
      </c>
      <c r="AH192" s="5">
        <f t="shared" si="30"/>
        <v>22.75</v>
      </c>
      <c r="AI192" s="5">
        <f t="shared" si="31"/>
        <v>18.75</v>
      </c>
      <c r="AJ192" s="5">
        <f t="shared" si="32"/>
        <v>18.75</v>
      </c>
      <c r="AK192" s="5">
        <f t="shared" si="33"/>
        <v>18.75</v>
      </c>
      <c r="AL192" s="5">
        <f t="shared" si="34"/>
        <v>18.75</v>
      </c>
      <c r="AM192" s="8" t="s">
        <v>566</v>
      </c>
      <c r="AN192" s="8" t="s">
        <v>572</v>
      </c>
    </row>
    <row r="193" spans="1:40" ht="16.5" customHeight="1">
      <c r="A193" s="3">
        <v>192</v>
      </c>
      <c r="B193" s="2" t="s">
        <v>35</v>
      </c>
      <c r="C193" s="2">
        <v>605484</v>
      </c>
      <c r="D193" s="2" t="s">
        <v>149</v>
      </c>
      <c r="E193" s="2" t="s">
        <v>44</v>
      </c>
      <c r="F193" s="2" t="s">
        <v>99</v>
      </c>
      <c r="G193" s="9" t="s">
        <v>493</v>
      </c>
      <c r="H193" s="2">
        <v>15</v>
      </c>
      <c r="I193" s="2">
        <v>9</v>
      </c>
      <c r="J193" s="2">
        <v>1</v>
      </c>
      <c r="K193" s="4">
        <f t="shared" si="40"/>
        <v>15</v>
      </c>
      <c r="L193" s="4">
        <f t="shared" si="41"/>
        <v>9</v>
      </c>
      <c r="M193" s="4">
        <f t="shared" si="42"/>
        <v>15.75</v>
      </c>
      <c r="N193" s="4">
        <f t="shared" si="43"/>
        <v>18.625</v>
      </c>
      <c r="O193" s="2">
        <v>18.625</v>
      </c>
      <c r="P193" s="2">
        <v>0</v>
      </c>
      <c r="Q193" s="2">
        <v>0</v>
      </c>
      <c r="R193" s="2">
        <v>4</v>
      </c>
      <c r="S193" s="2" t="s">
        <v>42</v>
      </c>
      <c r="T193" s="2">
        <v>0</v>
      </c>
      <c r="U193" s="2">
        <v>0</v>
      </c>
      <c r="V193" s="3"/>
      <c r="W193" s="3"/>
      <c r="X193" s="3"/>
      <c r="Y193" s="3"/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5">
        <f t="shared" si="29"/>
        <v>18.625</v>
      </c>
      <c r="AH193" s="5">
        <f t="shared" si="30"/>
        <v>22.625</v>
      </c>
      <c r="AI193" s="5">
        <f t="shared" si="31"/>
        <v>18.625</v>
      </c>
      <c r="AJ193" s="5">
        <f t="shared" si="32"/>
        <v>18.625</v>
      </c>
      <c r="AK193" s="5">
        <f t="shared" si="33"/>
        <v>18.625</v>
      </c>
      <c r="AL193" s="5">
        <f t="shared" si="34"/>
        <v>18.625</v>
      </c>
      <c r="AM193" s="8" t="s">
        <v>566</v>
      </c>
      <c r="AN193" s="8" t="s">
        <v>572</v>
      </c>
    </row>
    <row r="194" spans="1:40" ht="16.5" customHeight="1">
      <c r="A194" s="3">
        <v>193</v>
      </c>
      <c r="B194" s="3" t="s">
        <v>35</v>
      </c>
      <c r="C194" s="3">
        <v>621068</v>
      </c>
      <c r="D194" s="3" t="s">
        <v>38</v>
      </c>
      <c r="E194" s="3" t="s">
        <v>39</v>
      </c>
      <c r="F194" s="3">
        <v>1</v>
      </c>
      <c r="G194" s="3" t="s">
        <v>541</v>
      </c>
      <c r="H194" s="7">
        <v>9</v>
      </c>
      <c r="I194" s="7">
        <v>6</v>
      </c>
      <c r="J194" s="7">
        <v>22</v>
      </c>
      <c r="K194" s="7">
        <f t="shared" si="40"/>
        <v>9</v>
      </c>
      <c r="L194" s="7">
        <f t="shared" si="41"/>
        <v>7</v>
      </c>
      <c r="M194" s="7">
        <f t="shared" si="42"/>
        <v>9.5833333333333339</v>
      </c>
      <c r="N194" s="7">
        <f t="shared" si="43"/>
        <v>9.5830000000000002</v>
      </c>
      <c r="O194" s="3">
        <v>9.5830000000000002</v>
      </c>
      <c r="P194" s="3">
        <v>4</v>
      </c>
      <c r="Q194" s="3">
        <v>5</v>
      </c>
      <c r="R194" s="3">
        <v>0</v>
      </c>
      <c r="S194" s="3"/>
      <c r="T194" s="3">
        <v>10</v>
      </c>
      <c r="U194" s="3" t="s">
        <v>37</v>
      </c>
      <c r="V194" s="3">
        <v>1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5">
        <f t="shared" ref="AG194:AG258" si="44">O194+P194+Q194+Z194+AA194+AB194</f>
        <v>18.582999999999998</v>
      </c>
      <c r="AH194" s="3">
        <f t="shared" ref="AH194:AH257" si="45">AG194+IF(S194="ΠΑΤΡΕΩΝ",4,0)+IF(U194="ΠΑΤΡΕΩΝ",10,0)+IF(AD194="ΠΑΤΡΕΩΝ",AC194,0)+IF(AF194="ΠΑΤΡΕΩΝ",AE194,0)</f>
        <v>18.582999999999998</v>
      </c>
      <c r="AI194" s="3">
        <f t="shared" ref="AI194:AI258" si="46">AG194+IF(S194="ΔΥΤΙΚΗΣ ΑΧΑΪΑΣ",4,0)+IF(U194="ΔΥΤΙΚΗΣ ΑΧΑΪΑΣ",10,0)+IF(AD194="ΔΥΤΙΚΗΣ ΑΧΑΪΑΣ",AC194,0)+IF(AF194="ΔΥΤΙΚΗΣ ΑΧΑΪΑΣ",AE194,0)</f>
        <v>28.582999999999998</v>
      </c>
      <c r="AJ194" s="3">
        <f t="shared" ref="AJ194:AJ258" si="47">AG194+IF(S194="ΑΙΓΙΑΛΕΙΑΣ",4,0)+IF(U194="ΑΙΓΙΑΛΕΙΑΣ",10,0)+IF(AD194="ΑΙΓΙΑΛΕΙΑΣ",AC194,0)+IF(AF194="ΑΙΓΙΑΛΕΙΑΣ",AE194,0)</f>
        <v>18.582999999999998</v>
      </c>
      <c r="AK194" s="3">
        <f t="shared" ref="AK194:AK258" si="48">AG194+IF(S194="ΕΡΥΜΑΝΘΟΥ",4,0)+IF(U194="ΕΡΥΜΑΝΘΟΥ",10,0)+IF(AD194="ΕΡΥΜΑΝΘΟΥ",AC194,0)+IF(AF194="ΕΡΥΜΑΝΘΟΥ",AE194,0)</f>
        <v>18.582999999999998</v>
      </c>
      <c r="AL194" s="3">
        <f t="shared" ref="AL194:AL258" si="49">AG194+IF(S194="ΚΑΛΑΒΡΥΤΩΝ",4,0)+IF(U194="ΚΑΛΑΒΡΥΤΩΝ",10,0)+IF(AD194="ΚΑΛΑΒΡΥΤΩΝ",AC194,0)+IF(AF194="ΚΑΛΑΒΡΥΤΩΝ",AE194,0)</f>
        <v>18.582999999999998</v>
      </c>
      <c r="AM194" s="8" t="s">
        <v>560</v>
      </c>
      <c r="AN194" s="8" t="s">
        <v>572</v>
      </c>
    </row>
    <row r="195" spans="1:40" ht="16.5" customHeight="1">
      <c r="A195" s="3">
        <v>194</v>
      </c>
      <c r="B195" s="2" t="s">
        <v>35</v>
      </c>
      <c r="C195" s="2">
        <v>621824</v>
      </c>
      <c r="D195" s="2" t="s">
        <v>225</v>
      </c>
      <c r="E195" s="2" t="s">
        <v>226</v>
      </c>
      <c r="F195" s="2" t="s">
        <v>227</v>
      </c>
      <c r="G195" s="9" t="s">
        <v>436</v>
      </c>
      <c r="H195" s="2">
        <v>9</v>
      </c>
      <c r="I195" s="2">
        <v>6</v>
      </c>
      <c r="J195" s="2">
        <v>23</v>
      </c>
      <c r="K195" s="4">
        <f t="shared" si="40"/>
        <v>9</v>
      </c>
      <c r="L195" s="4">
        <f t="shared" si="41"/>
        <v>7</v>
      </c>
      <c r="M195" s="4">
        <f t="shared" si="42"/>
        <v>9.5833333333333339</v>
      </c>
      <c r="N195" s="4">
        <f t="shared" si="43"/>
        <v>9.5830000000000002</v>
      </c>
      <c r="O195" s="2">
        <v>9.5830000000000002</v>
      </c>
      <c r="P195" s="2">
        <v>4</v>
      </c>
      <c r="Q195" s="2">
        <v>5</v>
      </c>
      <c r="R195" s="2">
        <v>4</v>
      </c>
      <c r="S195" s="2" t="s">
        <v>42</v>
      </c>
      <c r="T195" s="2">
        <v>0</v>
      </c>
      <c r="U195" s="2">
        <v>0</v>
      </c>
      <c r="V195" s="3"/>
      <c r="W195" s="3"/>
      <c r="X195" s="3"/>
      <c r="Y195" s="3"/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5">
        <f t="shared" si="44"/>
        <v>18.582999999999998</v>
      </c>
      <c r="AH195" s="5">
        <f t="shared" si="45"/>
        <v>22.582999999999998</v>
      </c>
      <c r="AI195" s="5">
        <f t="shared" si="46"/>
        <v>18.582999999999998</v>
      </c>
      <c r="AJ195" s="5">
        <f t="shared" si="47"/>
        <v>18.582999999999998</v>
      </c>
      <c r="AK195" s="5">
        <f t="shared" si="48"/>
        <v>18.582999999999998</v>
      </c>
      <c r="AL195" s="5">
        <f t="shared" si="49"/>
        <v>18.582999999999998</v>
      </c>
      <c r="AM195" s="8" t="s">
        <v>566</v>
      </c>
      <c r="AN195" s="8" t="s">
        <v>572</v>
      </c>
    </row>
    <row r="196" spans="1:40" ht="16.5" customHeight="1">
      <c r="A196" s="3">
        <v>195</v>
      </c>
      <c r="B196" s="2" t="s">
        <v>35</v>
      </c>
      <c r="C196" s="2">
        <v>621845</v>
      </c>
      <c r="D196" s="2" t="s">
        <v>179</v>
      </c>
      <c r="E196" s="2" t="s">
        <v>180</v>
      </c>
      <c r="F196" s="2" t="s">
        <v>181</v>
      </c>
      <c r="G196" s="9" t="s">
        <v>532</v>
      </c>
      <c r="H196" s="2">
        <v>9</v>
      </c>
      <c r="I196" s="2">
        <v>6</v>
      </c>
      <c r="J196" s="2">
        <v>22</v>
      </c>
      <c r="K196" s="4">
        <f t="shared" si="40"/>
        <v>9</v>
      </c>
      <c r="L196" s="4">
        <f t="shared" si="41"/>
        <v>7</v>
      </c>
      <c r="M196" s="4">
        <f t="shared" si="42"/>
        <v>9.5833333333333339</v>
      </c>
      <c r="N196" s="4">
        <f t="shared" si="43"/>
        <v>9.5830000000000002</v>
      </c>
      <c r="O196" s="2">
        <v>9.5830000000000002</v>
      </c>
      <c r="P196" s="2">
        <v>4</v>
      </c>
      <c r="Q196" s="2">
        <v>5</v>
      </c>
      <c r="R196" s="2">
        <v>4</v>
      </c>
      <c r="S196" s="2" t="s">
        <v>42</v>
      </c>
      <c r="T196" s="2">
        <v>0</v>
      </c>
      <c r="U196" s="2">
        <v>0</v>
      </c>
      <c r="V196" s="3"/>
      <c r="W196" s="3"/>
      <c r="X196" s="3"/>
      <c r="Y196" s="3"/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5">
        <f t="shared" si="44"/>
        <v>18.582999999999998</v>
      </c>
      <c r="AH196" s="5">
        <f t="shared" si="45"/>
        <v>22.582999999999998</v>
      </c>
      <c r="AI196" s="5">
        <f t="shared" si="46"/>
        <v>18.582999999999998</v>
      </c>
      <c r="AJ196" s="5">
        <f t="shared" si="47"/>
        <v>18.582999999999998</v>
      </c>
      <c r="AK196" s="5">
        <f t="shared" si="48"/>
        <v>18.582999999999998</v>
      </c>
      <c r="AL196" s="5">
        <f t="shared" si="49"/>
        <v>18.582999999999998</v>
      </c>
      <c r="AM196" s="8" t="s">
        <v>566</v>
      </c>
      <c r="AN196" s="8" t="s">
        <v>572</v>
      </c>
    </row>
    <row r="197" spans="1:40" ht="16.5" customHeight="1">
      <c r="A197" s="3">
        <v>196</v>
      </c>
      <c r="B197" s="2" t="s">
        <v>35</v>
      </c>
      <c r="C197" s="2">
        <v>620785</v>
      </c>
      <c r="D197" s="2" t="s">
        <v>78</v>
      </c>
      <c r="E197" s="2" t="s">
        <v>39</v>
      </c>
      <c r="F197" s="2" t="s">
        <v>53</v>
      </c>
      <c r="G197" s="9" t="s">
        <v>545</v>
      </c>
      <c r="H197" s="2">
        <v>9</v>
      </c>
      <c r="I197" s="2">
        <v>6</v>
      </c>
      <c r="J197" s="2">
        <v>23</v>
      </c>
      <c r="K197" s="4">
        <f t="shared" si="40"/>
        <v>9</v>
      </c>
      <c r="L197" s="4">
        <f t="shared" si="41"/>
        <v>7</v>
      </c>
      <c r="M197" s="4">
        <f t="shared" si="42"/>
        <v>9.5833333333333339</v>
      </c>
      <c r="N197" s="4">
        <f t="shared" si="43"/>
        <v>9.5830000000000002</v>
      </c>
      <c r="O197" s="2">
        <v>9.5830000000000002</v>
      </c>
      <c r="P197" s="2">
        <v>4</v>
      </c>
      <c r="Q197" s="2">
        <v>5</v>
      </c>
      <c r="R197" s="2">
        <v>4</v>
      </c>
      <c r="S197" s="2" t="s">
        <v>42</v>
      </c>
      <c r="T197" s="2">
        <v>10</v>
      </c>
      <c r="U197" s="2" t="s">
        <v>42</v>
      </c>
      <c r="V197" s="3"/>
      <c r="W197" s="3"/>
      <c r="X197" s="3"/>
      <c r="Y197" s="3"/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5">
        <f t="shared" si="44"/>
        <v>18.582999999999998</v>
      </c>
      <c r="AH197" s="5">
        <f t="shared" si="45"/>
        <v>32.582999999999998</v>
      </c>
      <c r="AI197" s="5">
        <f t="shared" si="46"/>
        <v>18.582999999999998</v>
      </c>
      <c r="AJ197" s="5">
        <f t="shared" si="47"/>
        <v>18.582999999999998</v>
      </c>
      <c r="AK197" s="5">
        <f t="shared" si="48"/>
        <v>18.582999999999998</v>
      </c>
      <c r="AL197" s="5">
        <f t="shared" si="49"/>
        <v>18.582999999999998</v>
      </c>
      <c r="AM197" s="8" t="s">
        <v>566</v>
      </c>
      <c r="AN197" s="8" t="s">
        <v>572</v>
      </c>
    </row>
    <row r="198" spans="1:40" ht="16.5" customHeight="1">
      <c r="A198" s="3">
        <v>197</v>
      </c>
      <c r="B198" s="2" t="s">
        <v>35</v>
      </c>
      <c r="C198" s="2">
        <v>604703</v>
      </c>
      <c r="D198" s="2" t="s">
        <v>256</v>
      </c>
      <c r="E198" s="2" t="s">
        <v>257</v>
      </c>
      <c r="F198" s="2" t="s">
        <v>258</v>
      </c>
      <c r="G198" s="9" t="s">
        <v>456</v>
      </c>
      <c r="H198" s="2">
        <v>15</v>
      </c>
      <c r="I198" s="2">
        <v>2</v>
      </c>
      <c r="J198" s="2">
        <v>19</v>
      </c>
      <c r="K198" s="4">
        <f t="shared" si="40"/>
        <v>15</v>
      </c>
      <c r="L198" s="4">
        <f t="shared" si="41"/>
        <v>3</v>
      </c>
      <c r="M198" s="4">
        <f t="shared" si="42"/>
        <v>15.25</v>
      </c>
      <c r="N198" s="4">
        <f t="shared" si="43"/>
        <v>17.875</v>
      </c>
      <c r="O198" s="2">
        <v>17.875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3"/>
      <c r="W198" s="3"/>
      <c r="X198" s="3"/>
      <c r="Y198" s="3"/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5">
        <f t="shared" si="44"/>
        <v>17.875</v>
      </c>
      <c r="AH198" s="5">
        <f t="shared" si="45"/>
        <v>17.875</v>
      </c>
      <c r="AI198" s="5">
        <f t="shared" si="46"/>
        <v>17.875</v>
      </c>
      <c r="AJ198" s="5">
        <f t="shared" si="47"/>
        <v>17.875</v>
      </c>
      <c r="AK198" s="5">
        <f t="shared" si="48"/>
        <v>17.875</v>
      </c>
      <c r="AL198" s="5">
        <f t="shared" si="49"/>
        <v>17.875</v>
      </c>
      <c r="AM198" s="8" t="s">
        <v>565</v>
      </c>
      <c r="AN198" s="8" t="s">
        <v>572</v>
      </c>
    </row>
    <row r="199" spans="1:40" ht="16.5" customHeight="1">
      <c r="A199" s="3">
        <v>198</v>
      </c>
      <c r="B199" s="2" t="s">
        <v>35</v>
      </c>
      <c r="C199" s="2">
        <v>604473</v>
      </c>
      <c r="D199" s="2" t="s">
        <v>236</v>
      </c>
      <c r="E199" s="2" t="s">
        <v>313</v>
      </c>
      <c r="F199" s="2" t="s">
        <v>314</v>
      </c>
      <c r="G199" s="9" t="s">
        <v>465</v>
      </c>
      <c r="H199" s="2">
        <v>15</v>
      </c>
      <c r="I199" s="2">
        <v>2</v>
      </c>
      <c r="J199" s="2">
        <v>23</v>
      </c>
      <c r="K199" s="4">
        <f t="shared" ref="K199:K227" si="50">H199</f>
        <v>15</v>
      </c>
      <c r="L199" s="4">
        <f t="shared" ref="L199:L227" si="51">IF(J199&gt;14,I199+1,I199)</f>
        <v>3</v>
      </c>
      <c r="M199" s="4">
        <f t="shared" ref="M199:M227" si="52">K199+L199/12</f>
        <v>15.25</v>
      </c>
      <c r="N199" s="4">
        <f t="shared" ref="N199:N227" si="53">TRUNC((IF(M199&gt;20,(M199-20)*2+10+15,(IF(M199&gt;10,(M199-10)*1.5+10,M199*1)))),3)</f>
        <v>17.875</v>
      </c>
      <c r="O199" s="2">
        <v>17.875</v>
      </c>
      <c r="P199" s="2">
        <v>0</v>
      </c>
      <c r="Q199" s="2">
        <v>0</v>
      </c>
      <c r="R199" s="2">
        <v>4</v>
      </c>
      <c r="S199" s="2" t="s">
        <v>42</v>
      </c>
      <c r="T199" s="2">
        <v>0</v>
      </c>
      <c r="U199" s="2">
        <v>0</v>
      </c>
      <c r="V199" s="3"/>
      <c r="W199" s="3"/>
      <c r="X199" s="3"/>
      <c r="Y199" s="3"/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5">
        <f t="shared" si="44"/>
        <v>17.875</v>
      </c>
      <c r="AH199" s="5">
        <f t="shared" si="45"/>
        <v>21.875</v>
      </c>
      <c r="AI199" s="5">
        <f t="shared" si="46"/>
        <v>17.875</v>
      </c>
      <c r="AJ199" s="5">
        <f t="shared" si="47"/>
        <v>17.875</v>
      </c>
      <c r="AK199" s="5">
        <f t="shared" si="48"/>
        <v>17.875</v>
      </c>
      <c r="AL199" s="5">
        <f t="shared" si="49"/>
        <v>17.875</v>
      </c>
      <c r="AM199" s="8" t="s">
        <v>566</v>
      </c>
      <c r="AN199" s="8" t="s">
        <v>572</v>
      </c>
    </row>
    <row r="200" spans="1:40" ht="16.5" customHeight="1">
      <c r="A200" s="3">
        <v>199</v>
      </c>
      <c r="B200" s="2" t="s">
        <v>35</v>
      </c>
      <c r="C200" s="2">
        <v>604558</v>
      </c>
      <c r="D200" s="2" t="s">
        <v>61</v>
      </c>
      <c r="E200" s="2" t="s">
        <v>151</v>
      </c>
      <c r="F200" s="2" t="s">
        <v>98</v>
      </c>
      <c r="G200" s="9" t="s">
        <v>519</v>
      </c>
      <c r="H200" s="2">
        <v>15</v>
      </c>
      <c r="I200" s="2">
        <v>3</v>
      </c>
      <c r="J200" s="2">
        <v>11</v>
      </c>
      <c r="K200" s="4">
        <f t="shared" si="50"/>
        <v>15</v>
      </c>
      <c r="L200" s="4">
        <f t="shared" si="51"/>
        <v>3</v>
      </c>
      <c r="M200" s="4">
        <f t="shared" si="52"/>
        <v>15.25</v>
      </c>
      <c r="N200" s="4">
        <f t="shared" si="53"/>
        <v>17.875</v>
      </c>
      <c r="O200" s="2">
        <v>17.875</v>
      </c>
      <c r="P200" s="2">
        <v>0</v>
      </c>
      <c r="Q200" s="2">
        <v>0</v>
      </c>
      <c r="R200" s="2">
        <v>4</v>
      </c>
      <c r="S200" s="2" t="s">
        <v>42</v>
      </c>
      <c r="T200" s="2">
        <v>0</v>
      </c>
      <c r="U200" s="2">
        <v>0</v>
      </c>
      <c r="V200" s="3"/>
      <c r="W200" s="3"/>
      <c r="X200" s="3"/>
      <c r="Y200" s="3"/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5">
        <f t="shared" si="44"/>
        <v>17.875</v>
      </c>
      <c r="AH200" s="5">
        <f t="shared" si="45"/>
        <v>21.875</v>
      </c>
      <c r="AI200" s="5">
        <f t="shared" si="46"/>
        <v>17.875</v>
      </c>
      <c r="AJ200" s="5">
        <f t="shared" si="47"/>
        <v>17.875</v>
      </c>
      <c r="AK200" s="5">
        <f t="shared" si="48"/>
        <v>17.875</v>
      </c>
      <c r="AL200" s="5">
        <f t="shared" si="49"/>
        <v>17.875</v>
      </c>
      <c r="AM200" s="8" t="s">
        <v>566</v>
      </c>
      <c r="AN200" s="8" t="s">
        <v>572</v>
      </c>
    </row>
    <row r="201" spans="1:40" ht="16.5" customHeight="1">
      <c r="A201" s="3">
        <v>200</v>
      </c>
      <c r="B201" s="2" t="s">
        <v>35</v>
      </c>
      <c r="C201" s="2">
        <v>602814</v>
      </c>
      <c r="D201" s="2" t="s">
        <v>168</v>
      </c>
      <c r="E201" s="2" t="s">
        <v>169</v>
      </c>
      <c r="F201" s="2" t="s">
        <v>53</v>
      </c>
      <c r="G201" s="9" t="s">
        <v>462</v>
      </c>
      <c r="H201" s="2">
        <v>15</v>
      </c>
      <c r="I201" s="2">
        <v>2</v>
      </c>
      <c r="J201" s="2">
        <v>25</v>
      </c>
      <c r="K201" s="4">
        <f t="shared" si="50"/>
        <v>15</v>
      </c>
      <c r="L201" s="4">
        <f t="shared" si="51"/>
        <v>3</v>
      </c>
      <c r="M201" s="4">
        <f t="shared" si="52"/>
        <v>15.25</v>
      </c>
      <c r="N201" s="4">
        <f t="shared" si="53"/>
        <v>17.875</v>
      </c>
      <c r="O201" s="2">
        <v>17.875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3"/>
      <c r="W201" s="3"/>
      <c r="X201" s="3"/>
      <c r="Y201" s="3"/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5">
        <f t="shared" si="44"/>
        <v>17.875</v>
      </c>
      <c r="AH201" s="5">
        <f t="shared" si="45"/>
        <v>17.875</v>
      </c>
      <c r="AI201" s="5">
        <f t="shared" si="46"/>
        <v>17.875</v>
      </c>
      <c r="AJ201" s="5">
        <f t="shared" si="47"/>
        <v>17.875</v>
      </c>
      <c r="AK201" s="5">
        <f t="shared" si="48"/>
        <v>17.875</v>
      </c>
      <c r="AL201" s="5">
        <f t="shared" si="49"/>
        <v>17.875</v>
      </c>
      <c r="AM201" s="8" t="s">
        <v>566</v>
      </c>
      <c r="AN201" s="8" t="s">
        <v>572</v>
      </c>
    </row>
    <row r="202" spans="1:40" ht="16.5" customHeight="1">
      <c r="A202" s="3">
        <v>201</v>
      </c>
      <c r="B202" s="2" t="s">
        <v>35</v>
      </c>
      <c r="C202" s="2">
        <v>604845</v>
      </c>
      <c r="D202" s="2" t="s">
        <v>308</v>
      </c>
      <c r="E202" s="2" t="s">
        <v>36</v>
      </c>
      <c r="F202" s="2" t="s">
        <v>96</v>
      </c>
      <c r="G202" s="9" t="s">
        <v>450</v>
      </c>
      <c r="H202" s="2">
        <v>15</v>
      </c>
      <c r="I202" s="2">
        <v>2</v>
      </c>
      <c r="J202" s="2">
        <v>10</v>
      </c>
      <c r="K202" s="4">
        <f t="shared" si="50"/>
        <v>15</v>
      </c>
      <c r="L202" s="4">
        <f t="shared" si="51"/>
        <v>2</v>
      </c>
      <c r="M202" s="4">
        <f t="shared" si="52"/>
        <v>15.166666666666666</v>
      </c>
      <c r="N202" s="4">
        <f t="shared" si="53"/>
        <v>17.75</v>
      </c>
      <c r="O202" s="2">
        <v>17.75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3"/>
      <c r="W202" s="3"/>
      <c r="X202" s="3"/>
      <c r="Y202" s="3"/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5">
        <f t="shared" si="44"/>
        <v>17.75</v>
      </c>
      <c r="AH202" s="5">
        <f t="shared" si="45"/>
        <v>17.75</v>
      </c>
      <c r="AI202" s="5">
        <f t="shared" si="46"/>
        <v>17.75</v>
      </c>
      <c r="AJ202" s="5">
        <f t="shared" si="47"/>
        <v>17.75</v>
      </c>
      <c r="AK202" s="5">
        <f t="shared" si="48"/>
        <v>17.75</v>
      </c>
      <c r="AL202" s="5">
        <f t="shared" si="49"/>
        <v>17.75</v>
      </c>
      <c r="AM202" s="8" t="s">
        <v>566</v>
      </c>
      <c r="AN202" s="8" t="s">
        <v>572</v>
      </c>
    </row>
    <row r="203" spans="1:40" ht="16.5" customHeight="1">
      <c r="A203" s="3">
        <v>202</v>
      </c>
      <c r="B203" s="2" t="s">
        <v>35</v>
      </c>
      <c r="C203" s="2">
        <v>702435</v>
      </c>
      <c r="D203" s="2" t="s">
        <v>321</v>
      </c>
      <c r="E203" s="2" t="s">
        <v>322</v>
      </c>
      <c r="F203" s="2" t="s">
        <v>96</v>
      </c>
      <c r="G203" s="9" t="s">
        <v>483</v>
      </c>
      <c r="H203" s="2">
        <v>8</v>
      </c>
      <c r="I203" s="2">
        <v>7</v>
      </c>
      <c r="J203" s="2">
        <v>18</v>
      </c>
      <c r="K203" s="4">
        <f t="shared" si="50"/>
        <v>8</v>
      </c>
      <c r="L203" s="4">
        <f t="shared" si="51"/>
        <v>8</v>
      </c>
      <c r="M203" s="4">
        <f t="shared" si="52"/>
        <v>8.6666666666666661</v>
      </c>
      <c r="N203" s="4">
        <f t="shared" si="53"/>
        <v>8.6660000000000004</v>
      </c>
      <c r="O203" s="2">
        <v>8.67</v>
      </c>
      <c r="P203" s="2">
        <v>4</v>
      </c>
      <c r="Q203" s="2">
        <v>5</v>
      </c>
      <c r="R203" s="2">
        <v>4</v>
      </c>
      <c r="S203" s="2" t="s">
        <v>42</v>
      </c>
      <c r="T203" s="2">
        <v>10</v>
      </c>
      <c r="U203" s="2" t="s">
        <v>42</v>
      </c>
      <c r="V203" s="3"/>
      <c r="W203" s="3"/>
      <c r="X203" s="3"/>
      <c r="Y203" s="3"/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5">
        <f t="shared" si="44"/>
        <v>17.670000000000002</v>
      </c>
      <c r="AH203" s="5">
        <f t="shared" si="45"/>
        <v>31.67</v>
      </c>
      <c r="AI203" s="5">
        <f t="shared" si="46"/>
        <v>17.670000000000002</v>
      </c>
      <c r="AJ203" s="5">
        <f t="shared" si="47"/>
        <v>17.670000000000002</v>
      </c>
      <c r="AK203" s="5">
        <f t="shared" si="48"/>
        <v>17.670000000000002</v>
      </c>
      <c r="AL203" s="5">
        <f t="shared" si="49"/>
        <v>17.670000000000002</v>
      </c>
      <c r="AM203" s="8" t="s">
        <v>566</v>
      </c>
      <c r="AN203" s="8" t="s">
        <v>572</v>
      </c>
    </row>
    <row r="204" spans="1:40" ht="16.5" customHeight="1">
      <c r="A204" s="3">
        <v>203</v>
      </c>
      <c r="B204" s="2" t="s">
        <v>35</v>
      </c>
      <c r="C204" s="2">
        <v>613017</v>
      </c>
      <c r="D204" s="2" t="s">
        <v>305</v>
      </c>
      <c r="E204" s="2" t="s">
        <v>132</v>
      </c>
      <c r="F204" s="2" t="s">
        <v>163</v>
      </c>
      <c r="G204" s="9" t="s">
        <v>498</v>
      </c>
      <c r="H204" s="2">
        <v>12</v>
      </c>
      <c r="I204" s="2">
        <v>4</v>
      </c>
      <c r="J204" s="2">
        <v>26</v>
      </c>
      <c r="K204" s="4">
        <f t="shared" si="50"/>
        <v>12</v>
      </c>
      <c r="L204" s="4">
        <f t="shared" si="51"/>
        <v>5</v>
      </c>
      <c r="M204" s="4">
        <f t="shared" si="52"/>
        <v>12.416666666666666</v>
      </c>
      <c r="N204" s="4">
        <f t="shared" si="53"/>
        <v>13.625</v>
      </c>
      <c r="O204" s="2">
        <v>13.625</v>
      </c>
      <c r="P204" s="2">
        <v>4</v>
      </c>
      <c r="Q204" s="2">
        <v>0</v>
      </c>
      <c r="R204" s="2">
        <v>4</v>
      </c>
      <c r="S204" s="2" t="s">
        <v>42</v>
      </c>
      <c r="T204" s="2">
        <v>10</v>
      </c>
      <c r="U204" s="2" t="s">
        <v>42</v>
      </c>
      <c r="V204" s="3"/>
      <c r="W204" s="3"/>
      <c r="X204" s="3"/>
      <c r="Y204" s="3"/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5">
        <f t="shared" si="44"/>
        <v>17.625</v>
      </c>
      <c r="AH204" s="5">
        <f t="shared" si="45"/>
        <v>31.625</v>
      </c>
      <c r="AI204" s="5">
        <f t="shared" si="46"/>
        <v>17.625</v>
      </c>
      <c r="AJ204" s="5">
        <f t="shared" si="47"/>
        <v>17.625</v>
      </c>
      <c r="AK204" s="5">
        <f t="shared" si="48"/>
        <v>17.625</v>
      </c>
      <c r="AL204" s="5">
        <f t="shared" si="49"/>
        <v>17.625</v>
      </c>
      <c r="AM204" s="8" t="s">
        <v>566</v>
      </c>
      <c r="AN204" s="8" t="s">
        <v>572</v>
      </c>
    </row>
    <row r="205" spans="1:40" ht="16.5" customHeight="1">
      <c r="A205" s="3">
        <v>204</v>
      </c>
      <c r="B205" s="2" t="s">
        <v>35</v>
      </c>
      <c r="C205" s="2">
        <v>604452</v>
      </c>
      <c r="D205" s="2" t="s">
        <v>326</v>
      </c>
      <c r="E205" s="2" t="s">
        <v>166</v>
      </c>
      <c r="F205" s="2" t="s">
        <v>258</v>
      </c>
      <c r="G205" s="9" t="s">
        <v>490</v>
      </c>
      <c r="H205" s="2">
        <v>14</v>
      </c>
      <c r="I205" s="2">
        <v>6</v>
      </c>
      <c r="J205" s="2">
        <v>23</v>
      </c>
      <c r="K205" s="4">
        <f t="shared" si="50"/>
        <v>14</v>
      </c>
      <c r="L205" s="4">
        <f t="shared" si="51"/>
        <v>7</v>
      </c>
      <c r="M205" s="4">
        <f t="shared" si="52"/>
        <v>14.583333333333334</v>
      </c>
      <c r="N205" s="4">
        <f t="shared" si="53"/>
        <v>16.875</v>
      </c>
      <c r="O205" s="2">
        <v>16.875</v>
      </c>
      <c r="P205" s="2">
        <v>0</v>
      </c>
      <c r="Q205" s="2">
        <v>0</v>
      </c>
      <c r="R205" s="2">
        <v>4</v>
      </c>
      <c r="S205" s="2" t="s">
        <v>42</v>
      </c>
      <c r="T205" s="2">
        <v>0</v>
      </c>
      <c r="U205" s="2">
        <v>0</v>
      </c>
      <c r="V205" s="3"/>
      <c r="W205" s="3"/>
      <c r="X205" s="3"/>
      <c r="Y205" s="3"/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5">
        <f t="shared" si="44"/>
        <v>16.875</v>
      </c>
      <c r="AH205" s="5">
        <f t="shared" si="45"/>
        <v>20.875</v>
      </c>
      <c r="AI205" s="5">
        <f t="shared" si="46"/>
        <v>16.875</v>
      </c>
      <c r="AJ205" s="5">
        <f t="shared" si="47"/>
        <v>16.875</v>
      </c>
      <c r="AK205" s="5">
        <f t="shared" si="48"/>
        <v>16.875</v>
      </c>
      <c r="AL205" s="5">
        <f t="shared" si="49"/>
        <v>16.875</v>
      </c>
      <c r="AM205" s="8" t="s">
        <v>566</v>
      </c>
      <c r="AN205" s="8" t="s">
        <v>572</v>
      </c>
    </row>
    <row r="206" spans="1:40" ht="16.5" customHeight="1">
      <c r="A206" s="3">
        <v>205</v>
      </c>
      <c r="B206" s="2" t="s">
        <v>35</v>
      </c>
      <c r="C206" s="2">
        <v>605217</v>
      </c>
      <c r="D206" s="2" t="s">
        <v>394</v>
      </c>
      <c r="E206" s="2" t="s">
        <v>63</v>
      </c>
      <c r="F206" s="2" t="s">
        <v>109</v>
      </c>
      <c r="G206" s="9" t="s">
        <v>505</v>
      </c>
      <c r="H206" s="2">
        <v>14</v>
      </c>
      <c r="I206" s="2">
        <v>7</v>
      </c>
      <c r="J206" s="2">
        <v>3</v>
      </c>
      <c r="K206" s="4">
        <f t="shared" si="50"/>
        <v>14</v>
      </c>
      <c r="L206" s="4">
        <f t="shared" si="51"/>
        <v>7</v>
      </c>
      <c r="M206" s="4">
        <f t="shared" si="52"/>
        <v>14.583333333333334</v>
      </c>
      <c r="N206" s="4">
        <f t="shared" si="53"/>
        <v>16.875</v>
      </c>
      <c r="O206" s="2">
        <v>16.875</v>
      </c>
      <c r="P206" s="2">
        <v>0</v>
      </c>
      <c r="Q206" s="2">
        <v>0</v>
      </c>
      <c r="R206" s="2">
        <v>4</v>
      </c>
      <c r="S206" s="2" t="s">
        <v>42</v>
      </c>
      <c r="T206" s="2">
        <v>0</v>
      </c>
      <c r="U206" s="2">
        <v>0</v>
      </c>
      <c r="V206" s="3"/>
      <c r="W206" s="3"/>
      <c r="X206" s="3"/>
      <c r="Y206" s="3"/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5">
        <f t="shared" si="44"/>
        <v>16.875</v>
      </c>
      <c r="AH206" s="5">
        <f t="shared" si="45"/>
        <v>20.875</v>
      </c>
      <c r="AI206" s="5">
        <f t="shared" si="46"/>
        <v>16.875</v>
      </c>
      <c r="AJ206" s="5">
        <f t="shared" si="47"/>
        <v>16.875</v>
      </c>
      <c r="AK206" s="5">
        <f t="shared" si="48"/>
        <v>16.875</v>
      </c>
      <c r="AL206" s="5">
        <f t="shared" si="49"/>
        <v>16.875</v>
      </c>
      <c r="AM206" s="8" t="s">
        <v>566</v>
      </c>
      <c r="AN206" s="8" t="s">
        <v>572</v>
      </c>
    </row>
    <row r="207" spans="1:40" ht="16.5" customHeight="1">
      <c r="A207" s="3">
        <v>206</v>
      </c>
      <c r="B207" s="2" t="s">
        <v>35</v>
      </c>
      <c r="C207" s="2">
        <v>605708</v>
      </c>
      <c r="D207" s="2" t="s">
        <v>50</v>
      </c>
      <c r="E207" s="2" t="s">
        <v>148</v>
      </c>
      <c r="F207" s="2" t="s">
        <v>178</v>
      </c>
      <c r="G207" s="9" t="s">
        <v>521</v>
      </c>
      <c r="H207" s="2">
        <v>14</v>
      </c>
      <c r="I207" s="2">
        <v>5</v>
      </c>
      <c r="J207" s="2">
        <v>27</v>
      </c>
      <c r="K207" s="4">
        <f t="shared" si="50"/>
        <v>14</v>
      </c>
      <c r="L207" s="4">
        <f t="shared" si="51"/>
        <v>6</v>
      </c>
      <c r="M207" s="4">
        <f t="shared" si="52"/>
        <v>14.5</v>
      </c>
      <c r="N207" s="4">
        <f t="shared" si="53"/>
        <v>16.75</v>
      </c>
      <c r="O207" s="2">
        <v>16.75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3"/>
      <c r="W207" s="3"/>
      <c r="X207" s="3"/>
      <c r="Y207" s="3"/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5">
        <f t="shared" si="44"/>
        <v>16.75</v>
      </c>
      <c r="AH207" s="5">
        <f t="shared" si="45"/>
        <v>16.75</v>
      </c>
      <c r="AI207" s="5">
        <f t="shared" si="46"/>
        <v>16.75</v>
      </c>
      <c r="AJ207" s="5">
        <f t="shared" si="47"/>
        <v>16.75</v>
      </c>
      <c r="AK207" s="5">
        <f t="shared" si="48"/>
        <v>16.75</v>
      </c>
      <c r="AL207" s="5">
        <f t="shared" si="49"/>
        <v>16.75</v>
      </c>
      <c r="AM207" s="8" t="s">
        <v>566</v>
      </c>
      <c r="AN207" s="8" t="s">
        <v>572</v>
      </c>
    </row>
    <row r="208" spans="1:40" ht="16.5" customHeight="1">
      <c r="A208" s="3">
        <v>207</v>
      </c>
      <c r="B208" s="3" t="s">
        <v>35</v>
      </c>
      <c r="C208" s="3">
        <v>601842</v>
      </c>
      <c r="D208" s="3" t="s">
        <v>87</v>
      </c>
      <c r="E208" s="3" t="s">
        <v>36</v>
      </c>
      <c r="F208" s="3"/>
      <c r="G208" s="7" t="s">
        <v>439</v>
      </c>
      <c r="H208" s="7">
        <v>14</v>
      </c>
      <c r="I208" s="7">
        <v>4</v>
      </c>
      <c r="J208" s="7">
        <v>25</v>
      </c>
      <c r="K208" s="7">
        <f t="shared" si="50"/>
        <v>14</v>
      </c>
      <c r="L208" s="7">
        <f t="shared" si="51"/>
        <v>5</v>
      </c>
      <c r="M208" s="7">
        <f t="shared" si="52"/>
        <v>14.416666666666666</v>
      </c>
      <c r="N208" s="7">
        <f t="shared" si="53"/>
        <v>16.625</v>
      </c>
      <c r="O208" s="3">
        <v>16.625</v>
      </c>
      <c r="P208" s="3">
        <v>0</v>
      </c>
      <c r="Q208" s="3">
        <v>0</v>
      </c>
      <c r="R208" s="3">
        <v>4</v>
      </c>
      <c r="S208" s="3" t="s">
        <v>42</v>
      </c>
      <c r="T208" s="3">
        <v>0</v>
      </c>
      <c r="U208" s="3">
        <v>0</v>
      </c>
      <c r="V208" s="3"/>
      <c r="W208" s="3"/>
      <c r="X208" s="3"/>
      <c r="Y208" s="3"/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5">
        <f t="shared" si="44"/>
        <v>16.625</v>
      </c>
      <c r="AH208" s="3">
        <f t="shared" si="45"/>
        <v>20.625</v>
      </c>
      <c r="AI208" s="3">
        <f t="shared" si="46"/>
        <v>16.625</v>
      </c>
      <c r="AJ208" s="3">
        <f t="shared" si="47"/>
        <v>16.625</v>
      </c>
      <c r="AK208" s="3">
        <f t="shared" si="48"/>
        <v>16.625</v>
      </c>
      <c r="AL208" s="3">
        <f t="shared" si="49"/>
        <v>16.625</v>
      </c>
      <c r="AM208" s="8" t="s">
        <v>566</v>
      </c>
      <c r="AN208" s="8" t="s">
        <v>572</v>
      </c>
    </row>
    <row r="209" spans="1:40" ht="16.5" customHeight="1">
      <c r="A209" s="3">
        <v>208</v>
      </c>
      <c r="B209" s="2" t="s">
        <v>35</v>
      </c>
      <c r="C209" s="2">
        <v>609533</v>
      </c>
      <c r="D209" s="2" t="s">
        <v>50</v>
      </c>
      <c r="E209" s="2" t="s">
        <v>132</v>
      </c>
      <c r="F209" s="2" t="s">
        <v>146</v>
      </c>
      <c r="G209" s="7" t="s">
        <v>520</v>
      </c>
      <c r="H209" s="2">
        <v>14</v>
      </c>
      <c r="I209" s="2">
        <v>2</v>
      </c>
      <c r="J209" s="2">
        <v>23</v>
      </c>
      <c r="K209" s="4">
        <f t="shared" si="50"/>
        <v>14</v>
      </c>
      <c r="L209" s="4">
        <f t="shared" si="51"/>
        <v>3</v>
      </c>
      <c r="M209" s="4">
        <f t="shared" si="52"/>
        <v>14.25</v>
      </c>
      <c r="N209" s="4">
        <f t="shared" si="53"/>
        <v>16.375</v>
      </c>
      <c r="O209" s="2">
        <v>16.375</v>
      </c>
      <c r="P209" s="2">
        <v>0</v>
      </c>
      <c r="Q209" s="2">
        <v>0</v>
      </c>
      <c r="R209" s="2">
        <v>4</v>
      </c>
      <c r="S209" s="2" t="s">
        <v>42</v>
      </c>
      <c r="T209" s="2">
        <v>0</v>
      </c>
      <c r="U209" s="2">
        <v>0</v>
      </c>
      <c r="V209" s="3"/>
      <c r="W209" s="3"/>
      <c r="X209" s="3"/>
      <c r="Y209" s="3"/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5">
        <f t="shared" si="44"/>
        <v>16.375</v>
      </c>
      <c r="AH209" s="5">
        <f t="shared" si="45"/>
        <v>20.375</v>
      </c>
      <c r="AI209" s="5">
        <f t="shared" si="46"/>
        <v>16.375</v>
      </c>
      <c r="AJ209" s="5">
        <f t="shared" si="47"/>
        <v>16.375</v>
      </c>
      <c r="AK209" s="5">
        <f t="shared" si="48"/>
        <v>16.375</v>
      </c>
      <c r="AL209" s="5">
        <f t="shared" si="49"/>
        <v>16.375</v>
      </c>
      <c r="AM209" s="8" t="s">
        <v>566</v>
      </c>
      <c r="AN209" s="8" t="s">
        <v>572</v>
      </c>
    </row>
    <row r="210" spans="1:40" ht="16.5" customHeight="1">
      <c r="A210" s="3">
        <v>209</v>
      </c>
      <c r="B210" s="2" t="s">
        <v>35</v>
      </c>
      <c r="C210" s="2">
        <v>614430</v>
      </c>
      <c r="D210" s="2" t="s">
        <v>420</v>
      </c>
      <c r="E210" s="2" t="s">
        <v>44</v>
      </c>
      <c r="F210" s="2" t="s">
        <v>98</v>
      </c>
      <c r="G210" s="9" t="s">
        <v>447</v>
      </c>
      <c r="H210" s="2">
        <v>10</v>
      </c>
      <c r="I210" s="2">
        <v>11</v>
      </c>
      <c r="J210" s="2">
        <v>15</v>
      </c>
      <c r="K210" s="4">
        <f t="shared" si="50"/>
        <v>10</v>
      </c>
      <c r="L210" s="4">
        <f t="shared" si="51"/>
        <v>12</v>
      </c>
      <c r="M210" s="4">
        <f t="shared" si="52"/>
        <v>11</v>
      </c>
      <c r="N210" s="4">
        <f t="shared" si="53"/>
        <v>11.5</v>
      </c>
      <c r="O210" s="2">
        <v>11.5</v>
      </c>
      <c r="P210" s="2">
        <v>4</v>
      </c>
      <c r="Q210" s="2">
        <v>0</v>
      </c>
      <c r="R210" s="2">
        <v>4</v>
      </c>
      <c r="S210" s="2" t="s">
        <v>42</v>
      </c>
      <c r="T210" s="2">
        <v>10</v>
      </c>
      <c r="U210" s="2" t="s">
        <v>42</v>
      </c>
      <c r="V210" s="3"/>
      <c r="W210" s="3"/>
      <c r="X210" s="3"/>
      <c r="Y210" s="3"/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5">
        <f t="shared" si="44"/>
        <v>15.5</v>
      </c>
      <c r="AH210" s="5">
        <f t="shared" si="45"/>
        <v>29.5</v>
      </c>
      <c r="AI210" s="5">
        <f t="shared" si="46"/>
        <v>15.5</v>
      </c>
      <c r="AJ210" s="5">
        <f t="shared" si="47"/>
        <v>15.5</v>
      </c>
      <c r="AK210" s="5">
        <f t="shared" si="48"/>
        <v>15.5</v>
      </c>
      <c r="AL210" s="5">
        <f t="shared" si="49"/>
        <v>15.5</v>
      </c>
      <c r="AM210" s="8" t="s">
        <v>566</v>
      </c>
      <c r="AN210" s="8" t="s">
        <v>572</v>
      </c>
    </row>
    <row r="211" spans="1:40" ht="16.5" customHeight="1">
      <c r="A211" s="3">
        <v>210</v>
      </c>
      <c r="B211" s="3" t="s">
        <v>35</v>
      </c>
      <c r="C211" s="3">
        <v>614259</v>
      </c>
      <c r="D211" s="3" t="s">
        <v>61</v>
      </c>
      <c r="E211" s="3" t="s">
        <v>36</v>
      </c>
      <c r="F211" s="3">
        <v>1</v>
      </c>
      <c r="G211" s="3" t="s">
        <v>541</v>
      </c>
      <c r="H211" s="7">
        <v>10</v>
      </c>
      <c r="I211" s="7">
        <v>9</v>
      </c>
      <c r="J211" s="7">
        <v>24</v>
      </c>
      <c r="K211" s="7">
        <f t="shared" si="50"/>
        <v>10</v>
      </c>
      <c r="L211" s="7">
        <f t="shared" si="51"/>
        <v>10</v>
      </c>
      <c r="M211" s="7">
        <f t="shared" si="52"/>
        <v>10.833333333333334</v>
      </c>
      <c r="N211" s="7">
        <f t="shared" si="53"/>
        <v>11.25</v>
      </c>
      <c r="O211" s="3">
        <v>11.25</v>
      </c>
      <c r="P211" s="3">
        <v>4</v>
      </c>
      <c r="Q211" s="3">
        <v>0</v>
      </c>
      <c r="R211" s="3">
        <v>4</v>
      </c>
      <c r="S211" s="3" t="s">
        <v>60</v>
      </c>
      <c r="T211" s="3">
        <v>10</v>
      </c>
      <c r="U211" s="3" t="s">
        <v>60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5">
        <f t="shared" si="44"/>
        <v>15.25</v>
      </c>
      <c r="AH211" s="3">
        <f t="shared" si="45"/>
        <v>15.25</v>
      </c>
      <c r="AI211" s="3">
        <f t="shared" si="46"/>
        <v>15.25</v>
      </c>
      <c r="AJ211" s="3">
        <f t="shared" si="47"/>
        <v>29.25</v>
      </c>
      <c r="AK211" s="3">
        <f t="shared" si="48"/>
        <v>15.25</v>
      </c>
      <c r="AL211" s="3">
        <f t="shared" si="49"/>
        <v>15.25</v>
      </c>
      <c r="AM211" s="8" t="s">
        <v>556</v>
      </c>
      <c r="AN211" s="8" t="s">
        <v>572</v>
      </c>
    </row>
    <row r="212" spans="1:40" s="18" customFormat="1" ht="16.5" customHeight="1">
      <c r="A212" s="3">
        <v>211</v>
      </c>
      <c r="B212" s="16" t="s">
        <v>35</v>
      </c>
      <c r="C212" s="16">
        <v>614148</v>
      </c>
      <c r="D212" s="16" t="s">
        <v>120</v>
      </c>
      <c r="E212" s="16" t="s">
        <v>121</v>
      </c>
      <c r="F212" s="16" t="s">
        <v>99</v>
      </c>
      <c r="G212" s="17" t="s">
        <v>505</v>
      </c>
      <c r="H212" s="16">
        <v>10</v>
      </c>
      <c r="I212" s="16">
        <v>9</v>
      </c>
      <c r="J212" s="16">
        <v>25</v>
      </c>
      <c r="K212" s="7">
        <f t="shared" si="50"/>
        <v>10</v>
      </c>
      <c r="L212" s="7">
        <f t="shared" si="51"/>
        <v>10</v>
      </c>
      <c r="M212" s="7">
        <f t="shared" si="52"/>
        <v>10.833333333333334</v>
      </c>
      <c r="N212" s="7">
        <f t="shared" si="53"/>
        <v>11.25</v>
      </c>
      <c r="O212" s="16">
        <v>11.25</v>
      </c>
      <c r="P212" s="16">
        <v>4</v>
      </c>
      <c r="Q212" s="16">
        <v>0</v>
      </c>
      <c r="R212" s="16">
        <v>4</v>
      </c>
      <c r="S212" s="16" t="s">
        <v>42</v>
      </c>
      <c r="T212" s="16">
        <v>10</v>
      </c>
      <c r="U212" s="16" t="s">
        <v>42</v>
      </c>
      <c r="V212" s="3"/>
      <c r="W212" s="3"/>
      <c r="X212" s="3"/>
      <c r="Y212" s="3"/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3">
        <f t="shared" si="44"/>
        <v>15.25</v>
      </c>
      <c r="AH212" s="3">
        <f t="shared" si="45"/>
        <v>29.25</v>
      </c>
      <c r="AI212" s="3">
        <f t="shared" si="46"/>
        <v>15.25</v>
      </c>
      <c r="AJ212" s="3">
        <f t="shared" si="47"/>
        <v>15.25</v>
      </c>
      <c r="AK212" s="3">
        <f t="shared" si="48"/>
        <v>15.25</v>
      </c>
      <c r="AL212" s="3">
        <f t="shared" si="49"/>
        <v>15.25</v>
      </c>
      <c r="AM212" s="8" t="s">
        <v>565</v>
      </c>
      <c r="AN212" s="8" t="s">
        <v>572</v>
      </c>
    </row>
    <row r="213" spans="1:40" ht="16.5" customHeight="1">
      <c r="A213" s="3">
        <v>212</v>
      </c>
      <c r="B213" s="2" t="s">
        <v>35</v>
      </c>
      <c r="C213" s="2">
        <v>607587</v>
      </c>
      <c r="D213" s="2" t="s">
        <v>153</v>
      </c>
      <c r="E213" s="2" t="s">
        <v>154</v>
      </c>
      <c r="F213" s="2" t="s">
        <v>96</v>
      </c>
      <c r="G213" s="9" t="s">
        <v>455</v>
      </c>
      <c r="H213" s="2">
        <v>13</v>
      </c>
      <c r="I213" s="2">
        <v>2</v>
      </c>
      <c r="J213" s="2">
        <v>23</v>
      </c>
      <c r="K213" s="4">
        <f t="shared" si="50"/>
        <v>13</v>
      </c>
      <c r="L213" s="4">
        <f t="shared" si="51"/>
        <v>3</v>
      </c>
      <c r="M213" s="4">
        <f t="shared" si="52"/>
        <v>13.25</v>
      </c>
      <c r="N213" s="4">
        <f t="shared" si="53"/>
        <v>14.875</v>
      </c>
      <c r="O213" s="2">
        <v>14.875</v>
      </c>
      <c r="P213" s="2">
        <v>0</v>
      </c>
      <c r="Q213" s="2">
        <v>0</v>
      </c>
      <c r="R213" s="2">
        <v>4</v>
      </c>
      <c r="S213" s="2" t="s">
        <v>42</v>
      </c>
      <c r="T213" s="2">
        <v>0</v>
      </c>
      <c r="U213" s="2">
        <v>0</v>
      </c>
      <c r="V213" s="3"/>
      <c r="W213" s="3"/>
      <c r="X213" s="3"/>
      <c r="Y213" s="3"/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5">
        <f t="shared" si="44"/>
        <v>14.875</v>
      </c>
      <c r="AH213" s="5">
        <f t="shared" si="45"/>
        <v>18.875</v>
      </c>
      <c r="AI213" s="5">
        <f t="shared" si="46"/>
        <v>14.875</v>
      </c>
      <c r="AJ213" s="5">
        <f t="shared" si="47"/>
        <v>14.875</v>
      </c>
      <c r="AK213" s="5">
        <f t="shared" si="48"/>
        <v>14.875</v>
      </c>
      <c r="AL213" s="5">
        <f t="shared" si="49"/>
        <v>14.875</v>
      </c>
      <c r="AM213" s="8" t="s">
        <v>566</v>
      </c>
      <c r="AN213" s="8" t="s">
        <v>572</v>
      </c>
    </row>
    <row r="214" spans="1:40" ht="16.5" customHeight="1">
      <c r="A214" s="3">
        <v>213</v>
      </c>
      <c r="B214" s="2" t="s">
        <v>35</v>
      </c>
      <c r="C214" s="2">
        <v>613373</v>
      </c>
      <c r="D214" s="2" t="s">
        <v>402</v>
      </c>
      <c r="E214" s="2" t="s">
        <v>151</v>
      </c>
      <c r="F214" s="2" t="s">
        <v>96</v>
      </c>
      <c r="G214" s="9" t="s">
        <v>464</v>
      </c>
      <c r="H214" s="2">
        <v>12</v>
      </c>
      <c r="I214" s="2">
        <v>8</v>
      </c>
      <c r="J214" s="2">
        <v>9</v>
      </c>
      <c r="K214" s="4">
        <f t="shared" si="50"/>
        <v>12</v>
      </c>
      <c r="L214" s="4">
        <f t="shared" si="51"/>
        <v>8</v>
      </c>
      <c r="M214" s="4">
        <f t="shared" si="52"/>
        <v>12.666666666666666</v>
      </c>
      <c r="N214" s="4">
        <f t="shared" si="53"/>
        <v>14</v>
      </c>
      <c r="O214" s="2">
        <v>14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3"/>
      <c r="W214" s="3"/>
      <c r="X214" s="3"/>
      <c r="Y214" s="3"/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5">
        <f t="shared" si="44"/>
        <v>14</v>
      </c>
      <c r="AH214" s="5">
        <f t="shared" si="45"/>
        <v>14</v>
      </c>
      <c r="AI214" s="5">
        <f t="shared" si="46"/>
        <v>14</v>
      </c>
      <c r="AJ214" s="5">
        <f t="shared" si="47"/>
        <v>14</v>
      </c>
      <c r="AK214" s="5">
        <f t="shared" si="48"/>
        <v>14</v>
      </c>
      <c r="AL214" s="5">
        <f t="shared" si="49"/>
        <v>14</v>
      </c>
      <c r="AM214" s="8" t="s">
        <v>566</v>
      </c>
      <c r="AN214" s="8" t="s">
        <v>572</v>
      </c>
    </row>
    <row r="215" spans="1:40" ht="16.5" customHeight="1">
      <c r="A215" s="3">
        <v>214</v>
      </c>
      <c r="B215" s="2" t="s">
        <v>35</v>
      </c>
      <c r="C215" s="2">
        <v>610690</v>
      </c>
      <c r="D215" s="2" t="s">
        <v>182</v>
      </c>
      <c r="E215" s="2" t="s">
        <v>397</v>
      </c>
      <c r="F215" s="2" t="s">
        <v>109</v>
      </c>
      <c r="G215" s="9" t="s">
        <v>447</v>
      </c>
      <c r="H215" s="2">
        <v>12</v>
      </c>
      <c r="I215" s="2">
        <v>6</v>
      </c>
      <c r="J215" s="2">
        <v>20</v>
      </c>
      <c r="K215" s="4">
        <f t="shared" si="50"/>
        <v>12</v>
      </c>
      <c r="L215" s="4">
        <f t="shared" si="51"/>
        <v>7</v>
      </c>
      <c r="M215" s="4">
        <f t="shared" si="52"/>
        <v>12.583333333333334</v>
      </c>
      <c r="N215" s="4">
        <f t="shared" si="53"/>
        <v>13.875</v>
      </c>
      <c r="O215" s="2">
        <v>13.875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3"/>
      <c r="W215" s="3"/>
      <c r="X215" s="3"/>
      <c r="Y215" s="3"/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5">
        <f t="shared" si="44"/>
        <v>13.875</v>
      </c>
      <c r="AH215" s="5">
        <f t="shared" si="45"/>
        <v>13.875</v>
      </c>
      <c r="AI215" s="5">
        <f t="shared" si="46"/>
        <v>13.875</v>
      </c>
      <c r="AJ215" s="5">
        <f t="shared" si="47"/>
        <v>13.875</v>
      </c>
      <c r="AK215" s="5">
        <f t="shared" si="48"/>
        <v>13.875</v>
      </c>
      <c r="AL215" s="5">
        <f t="shared" si="49"/>
        <v>13.875</v>
      </c>
      <c r="AM215" s="8" t="s">
        <v>566</v>
      </c>
      <c r="AN215" s="8" t="s">
        <v>572</v>
      </c>
    </row>
    <row r="216" spans="1:40" ht="16.5" customHeight="1">
      <c r="A216" s="3">
        <v>215</v>
      </c>
      <c r="B216" s="2" t="s">
        <v>35</v>
      </c>
      <c r="C216" s="2">
        <v>610992</v>
      </c>
      <c r="D216" s="2" t="s">
        <v>172</v>
      </c>
      <c r="E216" s="2" t="s">
        <v>148</v>
      </c>
      <c r="F216" s="2" t="s">
        <v>173</v>
      </c>
      <c r="G216" s="9" t="s">
        <v>472</v>
      </c>
      <c r="H216" s="2">
        <v>12</v>
      </c>
      <c r="I216" s="2">
        <v>6</v>
      </c>
      <c r="J216" s="2">
        <v>18</v>
      </c>
      <c r="K216" s="4">
        <f t="shared" si="50"/>
        <v>12</v>
      </c>
      <c r="L216" s="4">
        <f t="shared" si="51"/>
        <v>7</v>
      </c>
      <c r="M216" s="4">
        <f t="shared" si="52"/>
        <v>12.583333333333334</v>
      </c>
      <c r="N216" s="4">
        <f t="shared" si="53"/>
        <v>13.875</v>
      </c>
      <c r="O216" s="2">
        <v>13.875</v>
      </c>
      <c r="P216" s="2">
        <v>0</v>
      </c>
      <c r="Q216" s="2">
        <v>0</v>
      </c>
      <c r="R216" s="2">
        <v>4</v>
      </c>
      <c r="S216" s="2" t="s">
        <v>42</v>
      </c>
      <c r="T216" s="2">
        <v>0</v>
      </c>
      <c r="U216" s="2">
        <v>0</v>
      </c>
      <c r="V216" s="3"/>
      <c r="W216" s="3"/>
      <c r="X216" s="3"/>
      <c r="Y216" s="3"/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5">
        <f t="shared" si="44"/>
        <v>13.875</v>
      </c>
      <c r="AH216" s="5">
        <f t="shared" si="45"/>
        <v>17.875</v>
      </c>
      <c r="AI216" s="5">
        <f t="shared" si="46"/>
        <v>13.875</v>
      </c>
      <c r="AJ216" s="5">
        <f t="shared" si="47"/>
        <v>13.875</v>
      </c>
      <c r="AK216" s="5">
        <f t="shared" si="48"/>
        <v>13.875</v>
      </c>
      <c r="AL216" s="5">
        <f t="shared" si="49"/>
        <v>13.875</v>
      </c>
      <c r="AM216" s="8" t="s">
        <v>566</v>
      </c>
      <c r="AN216" s="8" t="s">
        <v>572</v>
      </c>
    </row>
    <row r="217" spans="1:40" ht="16.5" customHeight="1">
      <c r="A217" s="3">
        <v>216</v>
      </c>
      <c r="B217" s="3" t="s">
        <v>35</v>
      </c>
      <c r="C217" s="3">
        <v>621161</v>
      </c>
      <c r="D217" s="3" t="s">
        <v>66</v>
      </c>
      <c r="E217" s="3" t="s">
        <v>67</v>
      </c>
      <c r="F217" s="3">
        <v>1</v>
      </c>
      <c r="G217" s="3" t="s">
        <v>541</v>
      </c>
      <c r="H217" s="7">
        <v>9</v>
      </c>
      <c r="I217" s="7">
        <v>9</v>
      </c>
      <c r="J217" s="7">
        <v>15</v>
      </c>
      <c r="K217" s="7">
        <f t="shared" si="50"/>
        <v>9</v>
      </c>
      <c r="L217" s="7">
        <f t="shared" si="51"/>
        <v>10</v>
      </c>
      <c r="M217" s="7">
        <f t="shared" si="52"/>
        <v>9.8333333333333339</v>
      </c>
      <c r="N217" s="7">
        <f t="shared" si="53"/>
        <v>9.8330000000000002</v>
      </c>
      <c r="O217" s="3">
        <v>9.8330000000000002</v>
      </c>
      <c r="P217" s="3">
        <v>4</v>
      </c>
      <c r="Q217" s="3">
        <v>0</v>
      </c>
      <c r="R217" s="3">
        <v>0</v>
      </c>
      <c r="S217" s="3"/>
      <c r="T217" s="3">
        <v>10</v>
      </c>
      <c r="U217" s="3" t="s">
        <v>42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5">
        <f t="shared" si="44"/>
        <v>13.833</v>
      </c>
      <c r="AH217" s="3">
        <f t="shared" si="45"/>
        <v>23.832999999999998</v>
      </c>
      <c r="AI217" s="3">
        <f t="shared" si="46"/>
        <v>13.833</v>
      </c>
      <c r="AJ217" s="3">
        <f t="shared" si="47"/>
        <v>13.833</v>
      </c>
      <c r="AK217" s="3">
        <f t="shared" si="48"/>
        <v>13.833</v>
      </c>
      <c r="AL217" s="3">
        <f t="shared" si="49"/>
        <v>13.833</v>
      </c>
      <c r="AM217" s="8" t="s">
        <v>557</v>
      </c>
      <c r="AN217" s="8" t="s">
        <v>572</v>
      </c>
    </row>
    <row r="218" spans="1:40" ht="16.5" customHeight="1">
      <c r="A218" s="3">
        <v>217</v>
      </c>
      <c r="B218" s="2" t="s">
        <v>35</v>
      </c>
      <c r="C218" s="2">
        <v>613035</v>
      </c>
      <c r="D218" s="2" t="s">
        <v>255</v>
      </c>
      <c r="E218" s="2" t="s">
        <v>49</v>
      </c>
      <c r="F218" s="2" t="s">
        <v>81</v>
      </c>
      <c r="G218" s="9" t="s">
        <v>501</v>
      </c>
      <c r="H218" s="2">
        <v>12</v>
      </c>
      <c r="I218" s="2">
        <v>5</v>
      </c>
      <c r="J218" s="2">
        <v>17</v>
      </c>
      <c r="K218" s="4">
        <f t="shared" si="50"/>
        <v>12</v>
      </c>
      <c r="L218" s="4">
        <f t="shared" si="51"/>
        <v>6</v>
      </c>
      <c r="M218" s="4">
        <f t="shared" si="52"/>
        <v>12.5</v>
      </c>
      <c r="N218" s="4">
        <f t="shared" si="53"/>
        <v>13.75</v>
      </c>
      <c r="O218" s="2">
        <v>13.75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3"/>
      <c r="W218" s="3"/>
      <c r="X218" s="3"/>
      <c r="Y218" s="3"/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5">
        <f t="shared" si="44"/>
        <v>13.75</v>
      </c>
      <c r="AH218" s="5">
        <f t="shared" si="45"/>
        <v>13.75</v>
      </c>
      <c r="AI218" s="5">
        <f t="shared" si="46"/>
        <v>13.75</v>
      </c>
      <c r="AJ218" s="5">
        <f t="shared" si="47"/>
        <v>13.75</v>
      </c>
      <c r="AK218" s="5">
        <f t="shared" si="48"/>
        <v>13.75</v>
      </c>
      <c r="AL218" s="5">
        <f t="shared" si="49"/>
        <v>13.75</v>
      </c>
      <c r="AM218" s="8" t="s">
        <v>566</v>
      </c>
      <c r="AN218" s="8" t="s">
        <v>572</v>
      </c>
    </row>
    <row r="219" spans="1:40" ht="16.5" customHeight="1">
      <c r="A219" s="3">
        <v>218</v>
      </c>
      <c r="B219" s="2" t="s">
        <v>35</v>
      </c>
      <c r="C219" s="2">
        <v>613227</v>
      </c>
      <c r="D219" s="2" t="s">
        <v>230</v>
      </c>
      <c r="E219" s="2" t="s">
        <v>231</v>
      </c>
      <c r="F219" s="2" t="s">
        <v>109</v>
      </c>
      <c r="G219" s="9" t="s">
        <v>447</v>
      </c>
      <c r="H219" s="2">
        <v>12</v>
      </c>
      <c r="I219" s="2">
        <v>4</v>
      </c>
      <c r="J219" s="2">
        <v>21</v>
      </c>
      <c r="K219" s="4">
        <f t="shared" si="50"/>
        <v>12</v>
      </c>
      <c r="L219" s="4">
        <f t="shared" si="51"/>
        <v>5</v>
      </c>
      <c r="M219" s="4">
        <f t="shared" si="52"/>
        <v>12.416666666666666</v>
      </c>
      <c r="N219" s="4">
        <f t="shared" si="53"/>
        <v>13.625</v>
      </c>
      <c r="O219" s="2">
        <v>13.625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3"/>
      <c r="W219" s="3"/>
      <c r="X219" s="3"/>
      <c r="Y219" s="3"/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5">
        <f t="shared" si="44"/>
        <v>13.625</v>
      </c>
      <c r="AH219" s="5">
        <f t="shared" si="45"/>
        <v>13.625</v>
      </c>
      <c r="AI219" s="5">
        <f t="shared" si="46"/>
        <v>13.625</v>
      </c>
      <c r="AJ219" s="5">
        <f t="shared" si="47"/>
        <v>13.625</v>
      </c>
      <c r="AK219" s="5">
        <f t="shared" si="48"/>
        <v>13.625</v>
      </c>
      <c r="AL219" s="5">
        <f t="shared" si="49"/>
        <v>13.625</v>
      </c>
      <c r="AM219" s="8" t="s">
        <v>566</v>
      </c>
      <c r="AN219" s="8" t="s">
        <v>572</v>
      </c>
    </row>
    <row r="220" spans="1:40" ht="16.5" customHeight="1">
      <c r="A220" s="3">
        <v>219</v>
      </c>
      <c r="B220" s="2" t="s">
        <v>35</v>
      </c>
      <c r="C220" s="2">
        <v>613051</v>
      </c>
      <c r="D220" s="2" t="s">
        <v>304</v>
      </c>
      <c r="E220" s="2" t="s">
        <v>49</v>
      </c>
      <c r="F220" s="2" t="s">
        <v>96</v>
      </c>
      <c r="G220" s="9" t="s">
        <v>514</v>
      </c>
      <c r="H220" s="2">
        <v>12</v>
      </c>
      <c r="I220" s="2">
        <v>4</v>
      </c>
      <c r="J220" s="2">
        <v>25</v>
      </c>
      <c r="K220" s="4">
        <f t="shared" si="50"/>
        <v>12</v>
      </c>
      <c r="L220" s="4">
        <f t="shared" si="51"/>
        <v>5</v>
      </c>
      <c r="M220" s="4">
        <f t="shared" si="52"/>
        <v>12.416666666666666</v>
      </c>
      <c r="N220" s="4">
        <f t="shared" si="53"/>
        <v>13.625</v>
      </c>
      <c r="O220" s="2">
        <v>13.625</v>
      </c>
      <c r="P220" s="2">
        <v>0</v>
      </c>
      <c r="Q220" s="2">
        <v>0</v>
      </c>
      <c r="R220" s="2">
        <v>4</v>
      </c>
      <c r="S220" s="2" t="s">
        <v>42</v>
      </c>
      <c r="T220" s="2">
        <v>0</v>
      </c>
      <c r="U220" s="2">
        <v>0</v>
      </c>
      <c r="V220" s="3"/>
      <c r="W220" s="3"/>
      <c r="X220" s="3"/>
      <c r="Y220" s="3"/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5">
        <f t="shared" si="44"/>
        <v>13.625</v>
      </c>
      <c r="AH220" s="5">
        <f t="shared" si="45"/>
        <v>17.625</v>
      </c>
      <c r="AI220" s="5">
        <f t="shared" si="46"/>
        <v>13.625</v>
      </c>
      <c r="AJ220" s="5">
        <f t="shared" si="47"/>
        <v>13.625</v>
      </c>
      <c r="AK220" s="5">
        <f t="shared" si="48"/>
        <v>13.625</v>
      </c>
      <c r="AL220" s="5">
        <f t="shared" si="49"/>
        <v>13.625</v>
      </c>
      <c r="AM220" s="8" t="s">
        <v>566</v>
      </c>
      <c r="AN220" s="8" t="s">
        <v>572</v>
      </c>
    </row>
    <row r="221" spans="1:40" ht="16.5" customHeight="1">
      <c r="A221" s="3">
        <v>220</v>
      </c>
      <c r="B221" s="2" t="s">
        <v>35</v>
      </c>
      <c r="C221" s="2">
        <v>613172</v>
      </c>
      <c r="D221" s="2" t="s">
        <v>345</v>
      </c>
      <c r="E221" s="2" t="s">
        <v>121</v>
      </c>
      <c r="F221" s="2" t="s">
        <v>99</v>
      </c>
      <c r="G221" s="9" t="s">
        <v>454</v>
      </c>
      <c r="H221" s="2">
        <v>12</v>
      </c>
      <c r="I221" s="2">
        <v>4</v>
      </c>
      <c r="J221" s="2">
        <v>22</v>
      </c>
      <c r="K221" s="4">
        <f t="shared" si="50"/>
        <v>12</v>
      </c>
      <c r="L221" s="4">
        <f t="shared" si="51"/>
        <v>5</v>
      </c>
      <c r="M221" s="4">
        <f t="shared" si="52"/>
        <v>12.416666666666666</v>
      </c>
      <c r="N221" s="4">
        <f t="shared" si="53"/>
        <v>13.625</v>
      </c>
      <c r="O221" s="2">
        <v>13.625</v>
      </c>
      <c r="P221" s="2">
        <v>0</v>
      </c>
      <c r="Q221" s="2">
        <v>0</v>
      </c>
      <c r="R221" s="2">
        <v>4</v>
      </c>
      <c r="S221" s="2" t="s">
        <v>37</v>
      </c>
      <c r="T221" s="2">
        <v>0</v>
      </c>
      <c r="U221" s="2">
        <v>0</v>
      </c>
      <c r="V221" s="3"/>
      <c r="W221" s="3"/>
      <c r="X221" s="3"/>
      <c r="Y221" s="3"/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5">
        <f t="shared" si="44"/>
        <v>13.625</v>
      </c>
      <c r="AH221" s="5">
        <f t="shared" si="45"/>
        <v>13.625</v>
      </c>
      <c r="AI221" s="5">
        <f t="shared" si="46"/>
        <v>17.625</v>
      </c>
      <c r="AJ221" s="5">
        <f t="shared" si="47"/>
        <v>13.625</v>
      </c>
      <c r="AK221" s="5">
        <f t="shared" si="48"/>
        <v>13.625</v>
      </c>
      <c r="AL221" s="5">
        <f t="shared" si="49"/>
        <v>13.625</v>
      </c>
      <c r="AM221" s="8" t="s">
        <v>566</v>
      </c>
      <c r="AN221" s="8" t="s">
        <v>572</v>
      </c>
    </row>
    <row r="222" spans="1:40" ht="16.5" customHeight="1">
      <c r="A222" s="3">
        <v>221</v>
      </c>
      <c r="B222" s="3" t="s">
        <v>35</v>
      </c>
      <c r="C222" s="3">
        <v>620737</v>
      </c>
      <c r="D222" s="3" t="s">
        <v>68</v>
      </c>
      <c r="E222" s="3" t="s">
        <v>39</v>
      </c>
      <c r="F222" s="3">
        <v>1</v>
      </c>
      <c r="G222" s="3" t="s">
        <v>541</v>
      </c>
      <c r="H222" s="7">
        <v>9</v>
      </c>
      <c r="I222" s="7">
        <v>6</v>
      </c>
      <c r="J222" s="7">
        <v>22</v>
      </c>
      <c r="K222" s="7">
        <f t="shared" si="50"/>
        <v>9</v>
      </c>
      <c r="L222" s="7">
        <f t="shared" si="51"/>
        <v>7</v>
      </c>
      <c r="M222" s="7">
        <f t="shared" si="52"/>
        <v>9.5833333333333339</v>
      </c>
      <c r="N222" s="7">
        <f t="shared" si="53"/>
        <v>9.5830000000000002</v>
      </c>
      <c r="O222" s="3">
        <v>9.5830000000000002</v>
      </c>
      <c r="P222" s="3">
        <v>4</v>
      </c>
      <c r="Q222" s="3">
        <v>0</v>
      </c>
      <c r="R222" s="3">
        <v>0</v>
      </c>
      <c r="S222" s="3">
        <v>0</v>
      </c>
      <c r="T222" s="3">
        <v>10</v>
      </c>
      <c r="U222" s="3" t="s">
        <v>42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5">
        <f t="shared" si="44"/>
        <v>13.583</v>
      </c>
      <c r="AH222" s="3">
        <f t="shared" si="45"/>
        <v>23.582999999999998</v>
      </c>
      <c r="AI222" s="3">
        <f t="shared" si="46"/>
        <v>13.583</v>
      </c>
      <c r="AJ222" s="3">
        <f t="shared" si="47"/>
        <v>13.583</v>
      </c>
      <c r="AK222" s="3">
        <f t="shared" si="48"/>
        <v>13.583</v>
      </c>
      <c r="AL222" s="3">
        <f t="shared" si="49"/>
        <v>13.583</v>
      </c>
      <c r="AM222" s="8" t="s">
        <v>561</v>
      </c>
      <c r="AN222" s="8" t="s">
        <v>572</v>
      </c>
    </row>
    <row r="223" spans="1:40" ht="16.5" customHeight="1">
      <c r="A223" s="3">
        <v>222</v>
      </c>
      <c r="B223" s="2" t="s">
        <v>35</v>
      </c>
      <c r="C223" s="2">
        <v>621823</v>
      </c>
      <c r="D223" s="2" t="s">
        <v>393</v>
      </c>
      <c r="E223" s="2" t="s">
        <v>148</v>
      </c>
      <c r="F223" s="2" t="s">
        <v>163</v>
      </c>
      <c r="G223" s="9" t="s">
        <v>471</v>
      </c>
      <c r="H223" s="2">
        <v>9</v>
      </c>
      <c r="I223" s="2">
        <v>6</v>
      </c>
      <c r="J223" s="2">
        <v>23</v>
      </c>
      <c r="K223" s="4">
        <f t="shared" si="50"/>
        <v>9</v>
      </c>
      <c r="L223" s="4">
        <f t="shared" si="51"/>
        <v>7</v>
      </c>
      <c r="M223" s="4">
        <f t="shared" si="52"/>
        <v>9.5833333333333339</v>
      </c>
      <c r="N223" s="4">
        <f t="shared" si="53"/>
        <v>9.5830000000000002</v>
      </c>
      <c r="O223" s="2">
        <v>9.5830000000000002</v>
      </c>
      <c r="P223" s="2">
        <v>4</v>
      </c>
      <c r="Q223" s="2">
        <v>0</v>
      </c>
      <c r="R223" s="2">
        <v>4</v>
      </c>
      <c r="S223" s="2" t="s">
        <v>42</v>
      </c>
      <c r="T223" s="2">
        <v>10</v>
      </c>
      <c r="U223" s="2" t="s">
        <v>42</v>
      </c>
      <c r="V223" s="3"/>
      <c r="W223" s="3"/>
      <c r="X223" s="3"/>
      <c r="Y223" s="3"/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5">
        <f t="shared" si="44"/>
        <v>13.583</v>
      </c>
      <c r="AH223" s="5">
        <f t="shared" si="45"/>
        <v>27.582999999999998</v>
      </c>
      <c r="AI223" s="5">
        <f t="shared" si="46"/>
        <v>13.583</v>
      </c>
      <c r="AJ223" s="5">
        <f t="shared" si="47"/>
        <v>13.583</v>
      </c>
      <c r="AK223" s="5">
        <f t="shared" si="48"/>
        <v>13.583</v>
      </c>
      <c r="AL223" s="5">
        <f t="shared" si="49"/>
        <v>13.583</v>
      </c>
      <c r="AM223" s="8" t="s">
        <v>565</v>
      </c>
      <c r="AN223" s="8" t="s">
        <v>572</v>
      </c>
    </row>
    <row r="224" spans="1:40" ht="16.5" customHeight="1">
      <c r="A224" s="3">
        <v>223</v>
      </c>
      <c r="B224" s="3" t="s">
        <v>35</v>
      </c>
      <c r="C224" s="3">
        <v>621569</v>
      </c>
      <c r="D224" s="3" t="s">
        <v>40</v>
      </c>
      <c r="E224" s="3" t="s">
        <v>41</v>
      </c>
      <c r="F224" s="3">
        <v>1</v>
      </c>
      <c r="G224" s="3" t="s">
        <v>541</v>
      </c>
      <c r="H224" s="7">
        <v>9</v>
      </c>
      <c r="I224" s="7">
        <v>6</v>
      </c>
      <c r="J224" s="7">
        <v>0</v>
      </c>
      <c r="K224" s="7">
        <f t="shared" si="50"/>
        <v>9</v>
      </c>
      <c r="L224" s="7">
        <f t="shared" si="51"/>
        <v>6</v>
      </c>
      <c r="M224" s="7">
        <f t="shared" si="52"/>
        <v>9.5</v>
      </c>
      <c r="N224" s="7">
        <f t="shared" si="53"/>
        <v>9.5</v>
      </c>
      <c r="O224" s="3">
        <v>9.5</v>
      </c>
      <c r="P224" s="3">
        <v>4</v>
      </c>
      <c r="Q224" s="3">
        <v>0</v>
      </c>
      <c r="R224" s="3">
        <v>4</v>
      </c>
      <c r="S224" s="3" t="s">
        <v>42</v>
      </c>
      <c r="T224" s="3">
        <v>10</v>
      </c>
      <c r="U224" s="3" t="s">
        <v>42</v>
      </c>
      <c r="V224" s="3">
        <v>1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5">
        <f t="shared" si="44"/>
        <v>13.5</v>
      </c>
      <c r="AH224" s="3">
        <f t="shared" si="45"/>
        <v>27.5</v>
      </c>
      <c r="AI224" s="3">
        <f t="shared" si="46"/>
        <v>13.5</v>
      </c>
      <c r="AJ224" s="3">
        <f t="shared" si="47"/>
        <v>13.5</v>
      </c>
      <c r="AK224" s="3">
        <f t="shared" si="48"/>
        <v>13.5</v>
      </c>
      <c r="AL224" s="3">
        <f t="shared" si="49"/>
        <v>13.5</v>
      </c>
      <c r="AM224" s="8" t="s">
        <v>563</v>
      </c>
      <c r="AN224" s="8" t="s">
        <v>572</v>
      </c>
    </row>
    <row r="225" spans="1:40" ht="16.5" customHeight="1">
      <c r="A225" s="3">
        <v>224</v>
      </c>
      <c r="B225" s="2" t="s">
        <v>35</v>
      </c>
      <c r="C225" s="2">
        <v>614914</v>
      </c>
      <c r="D225" s="2" t="s">
        <v>240</v>
      </c>
      <c r="E225" s="2" t="s">
        <v>99</v>
      </c>
      <c r="F225" s="2" t="s">
        <v>241</v>
      </c>
      <c r="G225" s="9" t="s">
        <v>471</v>
      </c>
      <c r="H225" s="2">
        <v>10</v>
      </c>
      <c r="I225" s="2">
        <v>8</v>
      </c>
      <c r="J225" s="2">
        <v>8</v>
      </c>
      <c r="K225" s="4">
        <f t="shared" si="50"/>
        <v>10</v>
      </c>
      <c r="L225" s="4">
        <f t="shared" si="51"/>
        <v>8</v>
      </c>
      <c r="M225" s="4">
        <f t="shared" si="52"/>
        <v>10.666666666666666</v>
      </c>
      <c r="N225" s="4">
        <f t="shared" si="53"/>
        <v>11</v>
      </c>
      <c r="O225" s="2">
        <v>11</v>
      </c>
      <c r="P225" s="2">
        <v>0</v>
      </c>
      <c r="Q225" s="2">
        <v>0</v>
      </c>
      <c r="R225" s="2">
        <v>4</v>
      </c>
      <c r="S225" s="2" t="s">
        <v>42</v>
      </c>
      <c r="T225" s="2">
        <v>0</v>
      </c>
      <c r="U225" s="2">
        <v>0</v>
      </c>
      <c r="V225" s="3"/>
      <c r="W225" s="3"/>
      <c r="X225" s="3"/>
      <c r="Y225" s="3"/>
      <c r="Z225" s="2">
        <v>2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5">
        <f t="shared" si="44"/>
        <v>13</v>
      </c>
      <c r="AH225" s="5">
        <f t="shared" si="45"/>
        <v>17</v>
      </c>
      <c r="AI225" s="5">
        <f t="shared" si="46"/>
        <v>13</v>
      </c>
      <c r="AJ225" s="5">
        <f t="shared" si="47"/>
        <v>13</v>
      </c>
      <c r="AK225" s="5">
        <f t="shared" si="48"/>
        <v>13</v>
      </c>
      <c r="AL225" s="5">
        <f t="shared" si="49"/>
        <v>13</v>
      </c>
      <c r="AM225" s="8" t="s">
        <v>566</v>
      </c>
      <c r="AN225" s="8" t="s">
        <v>572</v>
      </c>
    </row>
    <row r="226" spans="1:40" ht="16.5" customHeight="1">
      <c r="A226" s="3">
        <v>225</v>
      </c>
      <c r="B226" s="2" t="s">
        <v>35</v>
      </c>
      <c r="C226" s="2">
        <v>621378</v>
      </c>
      <c r="D226" s="2" t="s">
        <v>125</v>
      </c>
      <c r="E226" s="2" t="s">
        <v>126</v>
      </c>
      <c r="F226" s="2" t="s">
        <v>127</v>
      </c>
      <c r="G226" s="9" t="s">
        <v>453</v>
      </c>
      <c r="H226" s="2">
        <v>8</v>
      </c>
      <c r="I226" s="2">
        <v>9</v>
      </c>
      <c r="J226" s="2">
        <v>24</v>
      </c>
      <c r="K226" s="4">
        <f t="shared" si="50"/>
        <v>8</v>
      </c>
      <c r="L226" s="4">
        <f t="shared" si="51"/>
        <v>10</v>
      </c>
      <c r="M226" s="4">
        <f t="shared" si="52"/>
        <v>8.8333333333333339</v>
      </c>
      <c r="N226" s="4">
        <f t="shared" si="53"/>
        <v>8.8330000000000002</v>
      </c>
      <c r="O226" s="2">
        <v>8.8330000000000002</v>
      </c>
      <c r="P226" s="2">
        <v>4</v>
      </c>
      <c r="Q226" s="2">
        <v>0</v>
      </c>
      <c r="R226" s="2">
        <v>4</v>
      </c>
      <c r="S226" s="2" t="s">
        <v>42</v>
      </c>
      <c r="T226" s="2">
        <v>0</v>
      </c>
      <c r="U226" s="2">
        <v>0</v>
      </c>
      <c r="V226" s="3"/>
      <c r="W226" s="3"/>
      <c r="X226" s="3"/>
      <c r="Y226" s="3"/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5">
        <f t="shared" si="44"/>
        <v>12.833</v>
      </c>
      <c r="AH226" s="5">
        <f t="shared" si="45"/>
        <v>16.832999999999998</v>
      </c>
      <c r="AI226" s="5">
        <f t="shared" si="46"/>
        <v>12.833</v>
      </c>
      <c r="AJ226" s="5">
        <f t="shared" si="47"/>
        <v>12.833</v>
      </c>
      <c r="AK226" s="5">
        <f t="shared" si="48"/>
        <v>12.833</v>
      </c>
      <c r="AL226" s="5">
        <f t="shared" si="49"/>
        <v>12.833</v>
      </c>
      <c r="AM226" s="8" t="s">
        <v>566</v>
      </c>
      <c r="AN226" s="8" t="s">
        <v>572</v>
      </c>
    </row>
    <row r="227" spans="1:40" ht="16.5" customHeight="1">
      <c r="A227" s="3">
        <v>226</v>
      </c>
      <c r="B227" s="2" t="s">
        <v>35</v>
      </c>
      <c r="C227" s="2">
        <v>621397</v>
      </c>
      <c r="D227" s="2" t="s">
        <v>267</v>
      </c>
      <c r="E227" s="2" t="s">
        <v>49</v>
      </c>
      <c r="F227" s="2" t="s">
        <v>99</v>
      </c>
      <c r="G227" s="9" t="s">
        <v>460</v>
      </c>
      <c r="H227" s="2">
        <v>8</v>
      </c>
      <c r="I227" s="2">
        <v>9</v>
      </c>
      <c r="J227" s="2">
        <v>11</v>
      </c>
      <c r="K227" s="4">
        <f t="shared" si="50"/>
        <v>8</v>
      </c>
      <c r="L227" s="4">
        <f t="shared" si="51"/>
        <v>9</v>
      </c>
      <c r="M227" s="4">
        <f t="shared" si="52"/>
        <v>8.75</v>
      </c>
      <c r="N227" s="4">
        <f t="shared" si="53"/>
        <v>8.75</v>
      </c>
      <c r="O227" s="2">
        <v>8.75</v>
      </c>
      <c r="P227" s="2">
        <v>4</v>
      </c>
      <c r="Q227" s="2">
        <v>0</v>
      </c>
      <c r="R227" s="2">
        <v>4</v>
      </c>
      <c r="S227" s="2" t="s">
        <v>42</v>
      </c>
      <c r="T227" s="2">
        <v>0</v>
      </c>
      <c r="U227" s="2">
        <v>0</v>
      </c>
      <c r="V227" s="3"/>
      <c r="W227" s="3"/>
      <c r="X227" s="3"/>
      <c r="Y227" s="3"/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5">
        <f t="shared" si="44"/>
        <v>12.75</v>
      </c>
      <c r="AH227" s="5">
        <f t="shared" si="45"/>
        <v>16.75</v>
      </c>
      <c r="AI227" s="5">
        <f t="shared" si="46"/>
        <v>12.75</v>
      </c>
      <c r="AJ227" s="5">
        <f t="shared" si="47"/>
        <v>12.75</v>
      </c>
      <c r="AK227" s="5">
        <f t="shared" si="48"/>
        <v>12.75</v>
      </c>
      <c r="AL227" s="5">
        <f t="shared" si="49"/>
        <v>12.75</v>
      </c>
      <c r="AM227" s="8" t="s">
        <v>566</v>
      </c>
      <c r="AN227" s="8" t="s">
        <v>572</v>
      </c>
    </row>
    <row r="228" spans="1:40" ht="16.5" customHeight="1">
      <c r="A228" s="3">
        <v>227</v>
      </c>
      <c r="B228" s="3" t="s">
        <v>35</v>
      </c>
      <c r="C228" s="3">
        <v>702008</v>
      </c>
      <c r="D228" s="3" t="s">
        <v>62</v>
      </c>
      <c r="E228" s="3" t="s">
        <v>63</v>
      </c>
      <c r="F228" s="3">
        <v>1</v>
      </c>
      <c r="G228" s="3" t="s">
        <v>541</v>
      </c>
      <c r="H228" s="7">
        <v>8</v>
      </c>
      <c r="I228" s="7">
        <v>7</v>
      </c>
      <c r="J228" s="7">
        <v>19</v>
      </c>
      <c r="K228" s="7">
        <f t="shared" ref="K228:K258" si="54">H228</f>
        <v>8</v>
      </c>
      <c r="L228" s="7">
        <f t="shared" ref="L228:L258" si="55">IF(J228&gt;14,I228+1,I228)</f>
        <v>8</v>
      </c>
      <c r="M228" s="7">
        <f t="shared" ref="M228:M258" si="56">K228+L228/12</f>
        <v>8.6666666666666661</v>
      </c>
      <c r="N228" s="7">
        <f t="shared" ref="N228:N258" si="57">TRUNC((IF(M228&gt;20,(M228-20)*2+10+15,(IF(M228&gt;10,(M228-10)*1.5+10,M228*1)))),3)</f>
        <v>8.6660000000000004</v>
      </c>
      <c r="O228" s="3">
        <v>8.6669999999999998</v>
      </c>
      <c r="P228" s="3">
        <v>4</v>
      </c>
      <c r="Q228" s="3">
        <v>0</v>
      </c>
      <c r="R228" s="3">
        <v>4</v>
      </c>
      <c r="S228" s="3" t="s">
        <v>42</v>
      </c>
      <c r="T228" s="3">
        <v>10</v>
      </c>
      <c r="U228" s="3" t="s">
        <v>42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5">
        <f t="shared" si="44"/>
        <v>12.667</v>
      </c>
      <c r="AH228" s="3">
        <f t="shared" si="45"/>
        <v>26.667000000000002</v>
      </c>
      <c r="AI228" s="3">
        <f t="shared" si="46"/>
        <v>12.667</v>
      </c>
      <c r="AJ228" s="3">
        <f t="shared" si="47"/>
        <v>12.667</v>
      </c>
      <c r="AK228" s="3">
        <f t="shared" si="48"/>
        <v>12.667</v>
      </c>
      <c r="AL228" s="3">
        <f t="shared" si="49"/>
        <v>12.667</v>
      </c>
      <c r="AM228" s="8" t="s">
        <v>561</v>
      </c>
      <c r="AN228" s="8" t="s">
        <v>572</v>
      </c>
    </row>
    <row r="229" spans="1:40" ht="16.5" customHeight="1">
      <c r="A229" s="3">
        <v>228</v>
      </c>
      <c r="B229" s="2" t="s">
        <v>35</v>
      </c>
      <c r="C229" s="2">
        <v>610947</v>
      </c>
      <c r="D229" s="2" t="s">
        <v>102</v>
      </c>
      <c r="E229" s="2" t="s">
        <v>103</v>
      </c>
      <c r="F229" s="2" t="s">
        <v>70</v>
      </c>
      <c r="G229" s="7" t="s">
        <v>497</v>
      </c>
      <c r="H229" s="2">
        <v>11</v>
      </c>
      <c r="I229" s="2">
        <v>9</v>
      </c>
      <c r="J229" s="2">
        <v>7</v>
      </c>
      <c r="K229" s="4">
        <f t="shared" si="54"/>
        <v>11</v>
      </c>
      <c r="L229" s="4">
        <f t="shared" si="55"/>
        <v>9</v>
      </c>
      <c r="M229" s="4">
        <f t="shared" si="56"/>
        <v>11.75</v>
      </c>
      <c r="N229" s="4">
        <f t="shared" si="57"/>
        <v>12.625</v>
      </c>
      <c r="O229" s="2">
        <v>12.625</v>
      </c>
      <c r="P229" s="2">
        <v>0</v>
      </c>
      <c r="Q229" s="2">
        <v>0</v>
      </c>
      <c r="R229" s="2">
        <v>4</v>
      </c>
      <c r="S229" s="2" t="s">
        <v>42</v>
      </c>
      <c r="T229" s="2">
        <v>0</v>
      </c>
      <c r="U229" s="2">
        <v>0</v>
      </c>
      <c r="V229" s="3"/>
      <c r="W229" s="3"/>
      <c r="X229" s="3"/>
      <c r="Y229" s="3"/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5">
        <f t="shared" si="44"/>
        <v>12.625</v>
      </c>
      <c r="AH229" s="5">
        <f t="shared" si="45"/>
        <v>16.625</v>
      </c>
      <c r="AI229" s="5">
        <f t="shared" si="46"/>
        <v>12.625</v>
      </c>
      <c r="AJ229" s="5">
        <f t="shared" si="47"/>
        <v>12.625</v>
      </c>
      <c r="AK229" s="5">
        <f t="shared" si="48"/>
        <v>12.625</v>
      </c>
      <c r="AL229" s="5">
        <f t="shared" si="49"/>
        <v>12.625</v>
      </c>
      <c r="AM229" s="8" t="s">
        <v>566</v>
      </c>
      <c r="AN229" s="8" t="s">
        <v>572</v>
      </c>
    </row>
    <row r="230" spans="1:40" ht="16.5" customHeight="1">
      <c r="A230" s="3">
        <v>229</v>
      </c>
      <c r="B230" s="2" t="s">
        <v>35</v>
      </c>
      <c r="C230" s="2">
        <v>702543</v>
      </c>
      <c r="D230" s="2" t="s">
        <v>337</v>
      </c>
      <c r="E230" s="2" t="s">
        <v>151</v>
      </c>
      <c r="F230" s="2" t="s">
        <v>51</v>
      </c>
      <c r="G230" s="9" t="s">
        <v>431</v>
      </c>
      <c r="H230" s="2">
        <v>8</v>
      </c>
      <c r="I230" s="2">
        <v>7</v>
      </c>
      <c r="J230" s="2">
        <v>10</v>
      </c>
      <c r="K230" s="4">
        <f t="shared" si="54"/>
        <v>8</v>
      </c>
      <c r="L230" s="4">
        <f t="shared" si="55"/>
        <v>7</v>
      </c>
      <c r="M230" s="4">
        <f t="shared" si="56"/>
        <v>8.5833333333333339</v>
      </c>
      <c r="N230" s="4">
        <f t="shared" si="57"/>
        <v>8.5830000000000002</v>
      </c>
      <c r="O230" s="2">
        <v>8.5830000000000002</v>
      </c>
      <c r="P230" s="2">
        <v>4</v>
      </c>
      <c r="Q230" s="2">
        <v>0</v>
      </c>
      <c r="R230" s="2">
        <v>4</v>
      </c>
      <c r="S230" s="2" t="s">
        <v>42</v>
      </c>
      <c r="T230" s="2">
        <v>0</v>
      </c>
      <c r="U230" s="2">
        <v>0</v>
      </c>
      <c r="V230" s="3"/>
      <c r="W230" s="3"/>
      <c r="X230" s="3"/>
      <c r="Y230" s="3"/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5">
        <f t="shared" si="44"/>
        <v>12.583</v>
      </c>
      <c r="AH230" s="5">
        <f t="shared" si="45"/>
        <v>16.582999999999998</v>
      </c>
      <c r="AI230" s="5">
        <f t="shared" si="46"/>
        <v>12.583</v>
      </c>
      <c r="AJ230" s="5">
        <f t="shared" si="47"/>
        <v>12.583</v>
      </c>
      <c r="AK230" s="5">
        <f t="shared" si="48"/>
        <v>12.583</v>
      </c>
      <c r="AL230" s="5">
        <f t="shared" si="49"/>
        <v>12.583</v>
      </c>
      <c r="AM230" s="8" t="s">
        <v>566</v>
      </c>
      <c r="AN230" s="8" t="s">
        <v>572</v>
      </c>
    </row>
    <row r="231" spans="1:40" ht="16.5" customHeight="1">
      <c r="A231" s="3">
        <v>230</v>
      </c>
      <c r="B231" s="2" t="s">
        <v>35</v>
      </c>
      <c r="C231" s="2">
        <v>616880</v>
      </c>
      <c r="D231" s="2" t="s">
        <v>271</v>
      </c>
      <c r="E231" s="2" t="s">
        <v>272</v>
      </c>
      <c r="F231" s="2" t="s">
        <v>51</v>
      </c>
      <c r="G231" s="9" t="s">
        <v>460</v>
      </c>
      <c r="H231" s="2">
        <v>11</v>
      </c>
      <c r="I231" s="2">
        <v>4</v>
      </c>
      <c r="J231" s="2">
        <v>25</v>
      </c>
      <c r="K231" s="4">
        <f t="shared" si="54"/>
        <v>11</v>
      </c>
      <c r="L231" s="4">
        <f t="shared" si="55"/>
        <v>5</v>
      </c>
      <c r="M231" s="4">
        <f t="shared" si="56"/>
        <v>11.416666666666666</v>
      </c>
      <c r="N231" s="4">
        <f t="shared" si="57"/>
        <v>12.125</v>
      </c>
      <c r="O231" s="2">
        <v>12.125</v>
      </c>
      <c r="P231" s="2">
        <v>0</v>
      </c>
      <c r="Q231" s="2">
        <v>0</v>
      </c>
      <c r="R231" s="2">
        <v>4</v>
      </c>
      <c r="S231" s="2" t="s">
        <v>42</v>
      </c>
      <c r="T231" s="2">
        <v>0</v>
      </c>
      <c r="U231" s="2">
        <v>0</v>
      </c>
      <c r="V231" s="3"/>
      <c r="W231" s="3"/>
      <c r="X231" s="3"/>
      <c r="Y231" s="3"/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5">
        <f t="shared" si="44"/>
        <v>12.125</v>
      </c>
      <c r="AH231" s="5">
        <f t="shared" si="45"/>
        <v>16.125</v>
      </c>
      <c r="AI231" s="5">
        <f t="shared" si="46"/>
        <v>12.125</v>
      </c>
      <c r="AJ231" s="5">
        <f t="shared" si="47"/>
        <v>12.125</v>
      </c>
      <c r="AK231" s="5">
        <f t="shared" si="48"/>
        <v>12.125</v>
      </c>
      <c r="AL231" s="5">
        <f t="shared" si="49"/>
        <v>12.125</v>
      </c>
      <c r="AM231" s="8" t="s">
        <v>566</v>
      </c>
      <c r="AN231" s="8" t="s">
        <v>572</v>
      </c>
    </row>
    <row r="232" spans="1:40" ht="16.5" customHeight="1">
      <c r="A232" s="3">
        <v>231</v>
      </c>
      <c r="B232" s="3" t="s">
        <v>35</v>
      </c>
      <c r="C232" s="3">
        <v>621798</v>
      </c>
      <c r="D232" s="3" t="s">
        <v>64</v>
      </c>
      <c r="E232" s="3" t="s">
        <v>65</v>
      </c>
      <c r="F232" s="3">
        <v>1</v>
      </c>
      <c r="G232" s="3" t="s">
        <v>541</v>
      </c>
      <c r="H232" s="7">
        <v>8</v>
      </c>
      <c r="I232" s="7">
        <v>0</v>
      </c>
      <c r="J232" s="7">
        <v>13</v>
      </c>
      <c r="K232" s="7">
        <f t="shared" si="54"/>
        <v>8</v>
      </c>
      <c r="L232" s="7">
        <f t="shared" si="55"/>
        <v>0</v>
      </c>
      <c r="M232" s="7">
        <f t="shared" si="56"/>
        <v>8</v>
      </c>
      <c r="N232" s="7">
        <f t="shared" si="57"/>
        <v>8</v>
      </c>
      <c r="O232" s="3">
        <v>8</v>
      </c>
      <c r="P232" s="3">
        <v>4</v>
      </c>
      <c r="Q232" s="3">
        <v>0</v>
      </c>
      <c r="R232" s="3">
        <v>4</v>
      </c>
      <c r="S232" s="3" t="s">
        <v>42</v>
      </c>
      <c r="T232" s="3">
        <v>10</v>
      </c>
      <c r="U232" s="3" t="s">
        <v>42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5">
        <f t="shared" si="44"/>
        <v>12</v>
      </c>
      <c r="AH232" s="3">
        <f t="shared" si="45"/>
        <v>26</v>
      </c>
      <c r="AI232" s="3">
        <f t="shared" si="46"/>
        <v>12</v>
      </c>
      <c r="AJ232" s="3">
        <f t="shared" si="47"/>
        <v>12</v>
      </c>
      <c r="AK232" s="3">
        <f t="shared" si="48"/>
        <v>12</v>
      </c>
      <c r="AL232" s="3">
        <f t="shared" si="49"/>
        <v>12</v>
      </c>
      <c r="AM232" s="8" t="s">
        <v>549</v>
      </c>
      <c r="AN232" s="8" t="s">
        <v>572</v>
      </c>
    </row>
    <row r="233" spans="1:40" ht="16.5" customHeight="1">
      <c r="A233" s="3">
        <v>232</v>
      </c>
      <c r="B233" s="2" t="s">
        <v>35</v>
      </c>
      <c r="C233" s="2">
        <v>617742</v>
      </c>
      <c r="D233" s="2" t="s">
        <v>100</v>
      </c>
      <c r="E233" s="2" t="s">
        <v>101</v>
      </c>
      <c r="F233" s="2" t="s">
        <v>53</v>
      </c>
      <c r="G233" s="9" t="s">
        <v>442</v>
      </c>
      <c r="H233" s="2">
        <v>11</v>
      </c>
      <c r="I233" s="2">
        <v>0</v>
      </c>
      <c r="J233" s="2">
        <v>2</v>
      </c>
      <c r="K233" s="4">
        <f t="shared" si="54"/>
        <v>11</v>
      </c>
      <c r="L233" s="4">
        <f t="shared" si="55"/>
        <v>0</v>
      </c>
      <c r="M233" s="4">
        <f t="shared" si="56"/>
        <v>11</v>
      </c>
      <c r="N233" s="4">
        <f t="shared" si="57"/>
        <v>11.5</v>
      </c>
      <c r="O233" s="2">
        <v>11.5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3"/>
      <c r="W233" s="3"/>
      <c r="X233" s="3"/>
      <c r="Y233" s="3"/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5">
        <f t="shared" si="44"/>
        <v>11.5</v>
      </c>
      <c r="AH233" s="5">
        <f t="shared" si="45"/>
        <v>11.5</v>
      </c>
      <c r="AI233" s="5">
        <f t="shared" si="46"/>
        <v>11.5</v>
      </c>
      <c r="AJ233" s="5">
        <f t="shared" si="47"/>
        <v>11.5</v>
      </c>
      <c r="AK233" s="5">
        <f t="shared" si="48"/>
        <v>11.5</v>
      </c>
      <c r="AL233" s="5">
        <f t="shared" si="49"/>
        <v>11.5</v>
      </c>
      <c r="AM233" s="8" t="s">
        <v>552</v>
      </c>
      <c r="AN233" s="8" t="s">
        <v>572</v>
      </c>
    </row>
    <row r="234" spans="1:40" ht="16.5" customHeight="1">
      <c r="A234" s="3">
        <v>233</v>
      </c>
      <c r="B234" s="2" t="s">
        <v>35</v>
      </c>
      <c r="C234" s="2">
        <v>614829</v>
      </c>
      <c r="D234" s="2" t="s">
        <v>381</v>
      </c>
      <c r="E234" s="2" t="s">
        <v>49</v>
      </c>
      <c r="F234" s="2" t="s">
        <v>98</v>
      </c>
      <c r="G234" s="9" t="s">
        <v>449</v>
      </c>
      <c r="H234" s="2">
        <v>10</v>
      </c>
      <c r="I234" s="2">
        <v>10</v>
      </c>
      <c r="J234" s="2">
        <v>0</v>
      </c>
      <c r="K234" s="4">
        <f t="shared" si="54"/>
        <v>10</v>
      </c>
      <c r="L234" s="4">
        <f t="shared" si="55"/>
        <v>10</v>
      </c>
      <c r="M234" s="4">
        <f t="shared" si="56"/>
        <v>10.833333333333334</v>
      </c>
      <c r="N234" s="4">
        <f t="shared" si="57"/>
        <v>11.25</v>
      </c>
      <c r="O234" s="2">
        <v>11.25</v>
      </c>
      <c r="P234" s="2">
        <v>0</v>
      </c>
      <c r="Q234" s="2">
        <v>0</v>
      </c>
      <c r="R234" s="2">
        <v>4</v>
      </c>
      <c r="S234" s="2" t="s">
        <v>42</v>
      </c>
      <c r="T234" s="2">
        <v>0</v>
      </c>
      <c r="U234" s="2">
        <v>0</v>
      </c>
      <c r="V234" s="3"/>
      <c r="W234" s="3"/>
      <c r="X234" s="3"/>
      <c r="Y234" s="3"/>
      <c r="Z234" s="2">
        <v>0</v>
      </c>
      <c r="AA234" s="2">
        <v>0</v>
      </c>
      <c r="AB234" s="2">
        <v>0</v>
      </c>
      <c r="AC234" s="2">
        <v>3</v>
      </c>
      <c r="AD234" s="2" t="s">
        <v>42</v>
      </c>
      <c r="AE234" s="2">
        <v>0</v>
      </c>
      <c r="AF234" s="2">
        <v>0</v>
      </c>
      <c r="AG234" s="5">
        <f t="shared" si="44"/>
        <v>11.25</v>
      </c>
      <c r="AH234" s="5">
        <f t="shared" si="45"/>
        <v>18.25</v>
      </c>
      <c r="AI234" s="5">
        <f t="shared" si="46"/>
        <v>11.25</v>
      </c>
      <c r="AJ234" s="5">
        <f t="shared" si="47"/>
        <v>11.25</v>
      </c>
      <c r="AK234" s="5">
        <f t="shared" si="48"/>
        <v>11.25</v>
      </c>
      <c r="AL234" s="5">
        <f t="shared" si="49"/>
        <v>11.25</v>
      </c>
      <c r="AM234" s="8" t="s">
        <v>566</v>
      </c>
      <c r="AN234" s="8" t="s">
        <v>572</v>
      </c>
    </row>
    <row r="235" spans="1:40" ht="16.5" customHeight="1">
      <c r="A235" s="3">
        <v>234</v>
      </c>
      <c r="B235" s="2" t="s">
        <v>35</v>
      </c>
      <c r="C235" s="2">
        <v>614800</v>
      </c>
      <c r="D235" s="2" t="s">
        <v>115</v>
      </c>
      <c r="E235" s="2" t="s">
        <v>116</v>
      </c>
      <c r="F235" s="2" t="s">
        <v>53</v>
      </c>
      <c r="G235" s="9" t="s">
        <v>483</v>
      </c>
      <c r="H235" s="2">
        <v>10</v>
      </c>
      <c r="I235" s="2">
        <v>9</v>
      </c>
      <c r="J235" s="2">
        <v>26</v>
      </c>
      <c r="K235" s="4">
        <f t="shared" si="54"/>
        <v>10</v>
      </c>
      <c r="L235" s="4">
        <f t="shared" si="55"/>
        <v>10</v>
      </c>
      <c r="M235" s="4">
        <f t="shared" si="56"/>
        <v>10.833333333333334</v>
      </c>
      <c r="N235" s="4">
        <f t="shared" si="57"/>
        <v>11.25</v>
      </c>
      <c r="O235" s="2">
        <v>11.25</v>
      </c>
      <c r="P235" s="2">
        <v>0</v>
      </c>
      <c r="Q235" s="2">
        <v>0</v>
      </c>
      <c r="R235" s="2">
        <v>4</v>
      </c>
      <c r="S235" s="2" t="s">
        <v>42</v>
      </c>
      <c r="T235" s="2">
        <v>0</v>
      </c>
      <c r="U235" s="2">
        <v>0</v>
      </c>
      <c r="V235" s="3"/>
      <c r="W235" s="3"/>
      <c r="X235" s="3"/>
      <c r="Y235" s="3"/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5">
        <f t="shared" si="44"/>
        <v>11.25</v>
      </c>
      <c r="AH235" s="5">
        <f t="shared" si="45"/>
        <v>15.25</v>
      </c>
      <c r="AI235" s="5">
        <f t="shared" si="46"/>
        <v>11.25</v>
      </c>
      <c r="AJ235" s="5">
        <f t="shared" si="47"/>
        <v>11.25</v>
      </c>
      <c r="AK235" s="5">
        <f t="shared" si="48"/>
        <v>11.25</v>
      </c>
      <c r="AL235" s="5">
        <f t="shared" si="49"/>
        <v>11.25</v>
      </c>
      <c r="AM235" s="8" t="s">
        <v>566</v>
      </c>
      <c r="AN235" s="8" t="s">
        <v>572</v>
      </c>
    </row>
    <row r="236" spans="1:40" ht="16.5" customHeight="1">
      <c r="A236" s="3">
        <v>235</v>
      </c>
      <c r="B236" s="2" t="s">
        <v>35</v>
      </c>
      <c r="C236" s="2">
        <v>614559</v>
      </c>
      <c r="D236" s="2" t="s">
        <v>195</v>
      </c>
      <c r="E236" s="2" t="s">
        <v>67</v>
      </c>
      <c r="F236" s="2" t="s">
        <v>98</v>
      </c>
      <c r="G236" s="9" t="s">
        <v>487</v>
      </c>
      <c r="H236" s="2">
        <v>10</v>
      </c>
      <c r="I236" s="2">
        <v>9</v>
      </c>
      <c r="J236" s="2">
        <v>25</v>
      </c>
      <c r="K236" s="4">
        <f t="shared" si="54"/>
        <v>10</v>
      </c>
      <c r="L236" s="4">
        <f t="shared" si="55"/>
        <v>10</v>
      </c>
      <c r="M236" s="4">
        <f t="shared" si="56"/>
        <v>10.833333333333334</v>
      </c>
      <c r="N236" s="4">
        <f t="shared" si="57"/>
        <v>11.25</v>
      </c>
      <c r="O236" s="2">
        <v>11.25</v>
      </c>
      <c r="P236" s="2">
        <v>0</v>
      </c>
      <c r="Q236" s="2">
        <v>0</v>
      </c>
      <c r="R236" s="2">
        <v>4</v>
      </c>
      <c r="S236" s="2" t="s">
        <v>42</v>
      </c>
      <c r="T236" s="2">
        <v>0</v>
      </c>
      <c r="U236" s="2">
        <v>0</v>
      </c>
      <c r="V236" s="3"/>
      <c r="W236" s="3"/>
      <c r="X236" s="3"/>
      <c r="Y236" s="3"/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5">
        <f t="shared" si="44"/>
        <v>11.25</v>
      </c>
      <c r="AH236" s="5">
        <f t="shared" si="45"/>
        <v>15.25</v>
      </c>
      <c r="AI236" s="5">
        <f t="shared" si="46"/>
        <v>11.25</v>
      </c>
      <c r="AJ236" s="5">
        <f t="shared" si="47"/>
        <v>11.25</v>
      </c>
      <c r="AK236" s="5">
        <f t="shared" si="48"/>
        <v>11.25</v>
      </c>
      <c r="AL236" s="5">
        <f t="shared" si="49"/>
        <v>11.25</v>
      </c>
      <c r="AM236" s="8" t="s">
        <v>566</v>
      </c>
      <c r="AN236" s="8" t="s">
        <v>572</v>
      </c>
    </row>
    <row r="237" spans="1:40" ht="16.5" customHeight="1">
      <c r="A237" s="3">
        <v>236</v>
      </c>
      <c r="B237" s="2" t="s">
        <v>35</v>
      </c>
      <c r="C237" s="2">
        <v>618060</v>
      </c>
      <c r="D237" s="2" t="s">
        <v>367</v>
      </c>
      <c r="E237" s="2" t="s">
        <v>91</v>
      </c>
      <c r="F237" s="2" t="s">
        <v>98</v>
      </c>
      <c r="G237" s="9" t="s">
        <v>434</v>
      </c>
      <c r="H237" s="2">
        <v>10</v>
      </c>
      <c r="I237" s="2">
        <v>7</v>
      </c>
      <c r="J237" s="2">
        <v>6</v>
      </c>
      <c r="K237" s="4">
        <f t="shared" si="54"/>
        <v>10</v>
      </c>
      <c r="L237" s="4">
        <f t="shared" si="55"/>
        <v>7</v>
      </c>
      <c r="M237" s="4">
        <f t="shared" si="56"/>
        <v>10.583333333333334</v>
      </c>
      <c r="N237" s="4">
        <f t="shared" si="57"/>
        <v>10.875</v>
      </c>
      <c r="O237" s="2">
        <v>10.875</v>
      </c>
      <c r="P237" s="2">
        <v>0</v>
      </c>
      <c r="Q237" s="2">
        <v>0</v>
      </c>
      <c r="R237" s="2">
        <v>4</v>
      </c>
      <c r="S237" s="2" t="s">
        <v>42</v>
      </c>
      <c r="T237" s="2">
        <v>0</v>
      </c>
      <c r="U237" s="2">
        <v>0</v>
      </c>
      <c r="V237" s="3"/>
      <c r="W237" s="3"/>
      <c r="X237" s="3"/>
      <c r="Y237" s="3"/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5">
        <f t="shared" si="44"/>
        <v>10.875</v>
      </c>
      <c r="AH237" s="5">
        <f t="shared" si="45"/>
        <v>14.875</v>
      </c>
      <c r="AI237" s="5">
        <f t="shared" si="46"/>
        <v>10.875</v>
      </c>
      <c r="AJ237" s="5">
        <f t="shared" si="47"/>
        <v>10.875</v>
      </c>
      <c r="AK237" s="5">
        <f t="shared" si="48"/>
        <v>10.875</v>
      </c>
      <c r="AL237" s="5">
        <f t="shared" si="49"/>
        <v>10.875</v>
      </c>
      <c r="AM237" s="8" t="s">
        <v>565</v>
      </c>
      <c r="AN237" s="8" t="s">
        <v>572</v>
      </c>
    </row>
    <row r="238" spans="1:40" ht="16.5" customHeight="1">
      <c r="A238" s="3">
        <v>237</v>
      </c>
      <c r="B238" s="2" t="s">
        <v>35</v>
      </c>
      <c r="C238" s="2">
        <v>617974</v>
      </c>
      <c r="D238" s="2" t="s">
        <v>82</v>
      </c>
      <c r="E238" s="2" t="s">
        <v>39</v>
      </c>
      <c r="F238" s="2" t="s">
        <v>94</v>
      </c>
      <c r="G238" s="9" t="s">
        <v>436</v>
      </c>
      <c r="H238" s="2">
        <v>10</v>
      </c>
      <c r="I238" s="2">
        <v>7</v>
      </c>
      <c r="J238" s="2">
        <v>7</v>
      </c>
      <c r="K238" s="4">
        <f t="shared" si="54"/>
        <v>10</v>
      </c>
      <c r="L238" s="4">
        <f t="shared" si="55"/>
        <v>7</v>
      </c>
      <c r="M238" s="4">
        <f t="shared" si="56"/>
        <v>10.583333333333334</v>
      </c>
      <c r="N238" s="4">
        <f t="shared" si="57"/>
        <v>10.875</v>
      </c>
      <c r="O238" s="2">
        <v>10.875</v>
      </c>
      <c r="P238" s="2">
        <v>0</v>
      </c>
      <c r="Q238" s="2">
        <v>0</v>
      </c>
      <c r="R238" s="2">
        <v>4</v>
      </c>
      <c r="S238" s="2" t="s">
        <v>42</v>
      </c>
      <c r="T238" s="2">
        <v>0</v>
      </c>
      <c r="U238" s="2">
        <v>0</v>
      </c>
      <c r="V238" s="3"/>
      <c r="W238" s="3"/>
      <c r="X238" s="3"/>
      <c r="Y238" s="3"/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5">
        <f t="shared" si="44"/>
        <v>10.875</v>
      </c>
      <c r="AH238" s="5">
        <f t="shared" si="45"/>
        <v>14.875</v>
      </c>
      <c r="AI238" s="5">
        <f t="shared" si="46"/>
        <v>10.875</v>
      </c>
      <c r="AJ238" s="5">
        <f t="shared" si="47"/>
        <v>10.875</v>
      </c>
      <c r="AK238" s="5">
        <f t="shared" si="48"/>
        <v>10.875</v>
      </c>
      <c r="AL238" s="5">
        <f t="shared" si="49"/>
        <v>10.875</v>
      </c>
      <c r="AM238" s="8" t="s">
        <v>566</v>
      </c>
      <c r="AN238" s="8" t="s">
        <v>572</v>
      </c>
    </row>
    <row r="239" spans="1:40" ht="16.5" customHeight="1">
      <c r="A239" s="3">
        <v>238</v>
      </c>
      <c r="B239" s="2" t="s">
        <v>35</v>
      </c>
      <c r="C239" s="2">
        <v>618058</v>
      </c>
      <c r="D239" s="2" t="s">
        <v>387</v>
      </c>
      <c r="E239" s="2" t="s">
        <v>148</v>
      </c>
      <c r="F239" s="2" t="s">
        <v>163</v>
      </c>
      <c r="G239" s="9" t="s">
        <v>438</v>
      </c>
      <c r="H239" s="2">
        <v>10</v>
      </c>
      <c r="I239" s="2">
        <v>7</v>
      </c>
      <c r="J239" s="2">
        <v>6</v>
      </c>
      <c r="K239" s="4">
        <f t="shared" si="54"/>
        <v>10</v>
      </c>
      <c r="L239" s="4">
        <f t="shared" si="55"/>
        <v>7</v>
      </c>
      <c r="M239" s="4">
        <f t="shared" si="56"/>
        <v>10.583333333333334</v>
      </c>
      <c r="N239" s="4">
        <f t="shared" si="57"/>
        <v>10.875</v>
      </c>
      <c r="O239" s="2">
        <v>10.875</v>
      </c>
      <c r="P239" s="2">
        <v>0</v>
      </c>
      <c r="Q239" s="2">
        <v>0</v>
      </c>
      <c r="R239" s="2">
        <v>4</v>
      </c>
      <c r="S239" s="2" t="s">
        <v>42</v>
      </c>
      <c r="T239" s="2">
        <v>0</v>
      </c>
      <c r="U239" s="2">
        <v>0</v>
      </c>
      <c r="V239" s="3"/>
      <c r="W239" s="3"/>
      <c r="X239" s="3"/>
      <c r="Y239" s="3"/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5">
        <f t="shared" si="44"/>
        <v>10.875</v>
      </c>
      <c r="AH239" s="5">
        <f t="shared" si="45"/>
        <v>14.875</v>
      </c>
      <c r="AI239" s="5">
        <f t="shared" si="46"/>
        <v>10.875</v>
      </c>
      <c r="AJ239" s="5">
        <f t="shared" si="47"/>
        <v>10.875</v>
      </c>
      <c r="AK239" s="5">
        <f t="shared" si="48"/>
        <v>10.875</v>
      </c>
      <c r="AL239" s="5">
        <f t="shared" si="49"/>
        <v>10.875</v>
      </c>
      <c r="AM239" s="8" t="s">
        <v>566</v>
      </c>
      <c r="AN239" s="8" t="s">
        <v>572</v>
      </c>
    </row>
    <row r="240" spans="1:40" ht="16.5" customHeight="1">
      <c r="A240" s="3">
        <v>239</v>
      </c>
      <c r="B240" s="2" t="s">
        <v>35</v>
      </c>
      <c r="C240" s="2">
        <v>617903</v>
      </c>
      <c r="D240" s="2" t="s">
        <v>374</v>
      </c>
      <c r="E240" s="2" t="s">
        <v>121</v>
      </c>
      <c r="F240" s="2" t="s">
        <v>75</v>
      </c>
      <c r="G240" s="9" t="s">
        <v>431</v>
      </c>
      <c r="H240" s="2">
        <v>10</v>
      </c>
      <c r="I240" s="2">
        <v>7</v>
      </c>
      <c r="J240" s="2">
        <v>8</v>
      </c>
      <c r="K240" s="4">
        <f t="shared" si="54"/>
        <v>10</v>
      </c>
      <c r="L240" s="4">
        <f t="shared" si="55"/>
        <v>7</v>
      </c>
      <c r="M240" s="4">
        <f t="shared" si="56"/>
        <v>10.583333333333334</v>
      </c>
      <c r="N240" s="4">
        <f t="shared" si="57"/>
        <v>10.875</v>
      </c>
      <c r="O240" s="2">
        <v>10.875</v>
      </c>
      <c r="P240" s="2">
        <v>0</v>
      </c>
      <c r="Q240" s="2">
        <v>0</v>
      </c>
      <c r="R240" s="2">
        <v>4</v>
      </c>
      <c r="S240" s="2" t="s">
        <v>42</v>
      </c>
      <c r="T240" s="2">
        <v>0</v>
      </c>
      <c r="U240" s="2">
        <v>0</v>
      </c>
      <c r="V240" s="3"/>
      <c r="W240" s="3"/>
      <c r="X240" s="3"/>
      <c r="Y240" s="3"/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5">
        <f t="shared" si="44"/>
        <v>10.875</v>
      </c>
      <c r="AH240" s="5">
        <f t="shared" si="45"/>
        <v>14.875</v>
      </c>
      <c r="AI240" s="5">
        <f t="shared" si="46"/>
        <v>10.875</v>
      </c>
      <c r="AJ240" s="5">
        <f t="shared" si="47"/>
        <v>10.875</v>
      </c>
      <c r="AK240" s="5">
        <f t="shared" si="48"/>
        <v>10.875</v>
      </c>
      <c r="AL240" s="5">
        <f t="shared" si="49"/>
        <v>10.875</v>
      </c>
      <c r="AM240" s="8" t="s">
        <v>566</v>
      </c>
      <c r="AN240" s="8" t="s">
        <v>572</v>
      </c>
    </row>
    <row r="241" spans="1:40" ht="16.5" customHeight="1">
      <c r="A241" s="3">
        <v>240</v>
      </c>
      <c r="B241" s="2" t="s">
        <v>35</v>
      </c>
      <c r="C241" s="2">
        <v>618241</v>
      </c>
      <c r="D241" s="2" t="s">
        <v>375</v>
      </c>
      <c r="E241" s="2" t="s">
        <v>376</v>
      </c>
      <c r="F241" s="2" t="s">
        <v>48</v>
      </c>
      <c r="G241" s="9" t="s">
        <v>436</v>
      </c>
      <c r="H241" s="2">
        <v>10</v>
      </c>
      <c r="I241" s="2">
        <v>5</v>
      </c>
      <c r="J241" s="2">
        <v>19</v>
      </c>
      <c r="K241" s="4">
        <f t="shared" si="54"/>
        <v>10</v>
      </c>
      <c r="L241" s="4">
        <f t="shared" si="55"/>
        <v>6</v>
      </c>
      <c r="M241" s="4">
        <f t="shared" si="56"/>
        <v>10.5</v>
      </c>
      <c r="N241" s="4">
        <f t="shared" si="57"/>
        <v>10.75</v>
      </c>
      <c r="O241" s="2">
        <v>10.75</v>
      </c>
      <c r="P241" s="2">
        <v>0</v>
      </c>
      <c r="Q241" s="2">
        <v>0</v>
      </c>
      <c r="R241" s="2">
        <v>4</v>
      </c>
      <c r="S241" s="2" t="s">
        <v>42</v>
      </c>
      <c r="T241" s="2">
        <v>0</v>
      </c>
      <c r="U241" s="2">
        <v>0</v>
      </c>
      <c r="V241" s="3"/>
      <c r="W241" s="3"/>
      <c r="X241" s="3"/>
      <c r="Y241" s="3"/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5">
        <f t="shared" si="44"/>
        <v>10.75</v>
      </c>
      <c r="AH241" s="5">
        <f t="shared" si="45"/>
        <v>14.75</v>
      </c>
      <c r="AI241" s="5">
        <f t="shared" si="46"/>
        <v>10.75</v>
      </c>
      <c r="AJ241" s="5">
        <f t="shared" si="47"/>
        <v>10.75</v>
      </c>
      <c r="AK241" s="5">
        <f t="shared" si="48"/>
        <v>10.75</v>
      </c>
      <c r="AL241" s="5">
        <f t="shared" si="49"/>
        <v>10.75</v>
      </c>
      <c r="AM241" s="8" t="s">
        <v>549</v>
      </c>
      <c r="AN241" s="8" t="s">
        <v>572</v>
      </c>
    </row>
    <row r="242" spans="1:40" ht="16.5" customHeight="1">
      <c r="A242" s="3">
        <v>241</v>
      </c>
      <c r="B242" s="2" t="s">
        <v>35</v>
      </c>
      <c r="C242" s="2">
        <v>618220</v>
      </c>
      <c r="D242" s="2" t="s">
        <v>93</v>
      </c>
      <c r="E242" s="2" t="s">
        <v>94</v>
      </c>
      <c r="F242" s="2" t="s">
        <v>53</v>
      </c>
      <c r="G242" s="9" t="s">
        <v>498</v>
      </c>
      <c r="H242" s="2">
        <v>10</v>
      </c>
      <c r="I242" s="2">
        <v>5</v>
      </c>
      <c r="J242" s="2">
        <v>20</v>
      </c>
      <c r="K242" s="4">
        <f t="shared" si="54"/>
        <v>10</v>
      </c>
      <c r="L242" s="4">
        <f t="shared" si="55"/>
        <v>6</v>
      </c>
      <c r="M242" s="4">
        <f t="shared" si="56"/>
        <v>10.5</v>
      </c>
      <c r="N242" s="4">
        <f t="shared" si="57"/>
        <v>10.75</v>
      </c>
      <c r="O242" s="2">
        <v>10.75</v>
      </c>
      <c r="P242" s="2">
        <v>0</v>
      </c>
      <c r="Q242" s="2">
        <v>0</v>
      </c>
      <c r="R242" s="2">
        <v>4</v>
      </c>
      <c r="S242" s="3" t="s">
        <v>60</v>
      </c>
      <c r="T242" s="2">
        <v>0</v>
      </c>
      <c r="U242" s="2">
        <v>0</v>
      </c>
      <c r="V242" s="3"/>
      <c r="W242" s="3"/>
      <c r="X242" s="3"/>
      <c r="Y242" s="3"/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5">
        <f t="shared" si="44"/>
        <v>10.75</v>
      </c>
      <c r="AH242" s="5">
        <f t="shared" si="45"/>
        <v>10.75</v>
      </c>
      <c r="AI242" s="5">
        <f t="shared" si="46"/>
        <v>10.75</v>
      </c>
      <c r="AJ242" s="5">
        <f t="shared" si="47"/>
        <v>14.75</v>
      </c>
      <c r="AK242" s="5">
        <f t="shared" si="48"/>
        <v>10.75</v>
      </c>
      <c r="AL242" s="5">
        <f t="shared" si="49"/>
        <v>10.75</v>
      </c>
      <c r="AM242" s="8" t="s">
        <v>566</v>
      </c>
      <c r="AN242" s="8" t="s">
        <v>572</v>
      </c>
    </row>
    <row r="243" spans="1:40" ht="16.5" customHeight="1">
      <c r="A243" s="3">
        <v>242</v>
      </c>
      <c r="B243" s="2" t="s">
        <v>35</v>
      </c>
      <c r="C243" s="2">
        <v>618344</v>
      </c>
      <c r="D243" s="2" t="s">
        <v>106</v>
      </c>
      <c r="E243" s="2" t="s">
        <v>44</v>
      </c>
      <c r="F243" s="2" t="s">
        <v>75</v>
      </c>
      <c r="G243" s="9" t="s">
        <v>442</v>
      </c>
      <c r="H243" s="2">
        <v>10</v>
      </c>
      <c r="I243" s="2">
        <v>4</v>
      </c>
      <c r="J243" s="2">
        <v>25</v>
      </c>
      <c r="K243" s="4">
        <f t="shared" si="54"/>
        <v>10</v>
      </c>
      <c r="L243" s="4">
        <f t="shared" si="55"/>
        <v>5</v>
      </c>
      <c r="M243" s="4">
        <f t="shared" si="56"/>
        <v>10.416666666666666</v>
      </c>
      <c r="N243" s="4">
        <f t="shared" si="57"/>
        <v>10.625</v>
      </c>
      <c r="O243" s="2">
        <v>10.625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3"/>
      <c r="W243" s="3"/>
      <c r="X243" s="3"/>
      <c r="Y243" s="3"/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5">
        <f t="shared" si="44"/>
        <v>10.625</v>
      </c>
      <c r="AH243" s="5">
        <f t="shared" si="45"/>
        <v>10.625</v>
      </c>
      <c r="AI243" s="5">
        <f t="shared" si="46"/>
        <v>10.625</v>
      </c>
      <c r="AJ243" s="5">
        <f t="shared" si="47"/>
        <v>10.625</v>
      </c>
      <c r="AK243" s="5">
        <f t="shared" si="48"/>
        <v>10.625</v>
      </c>
      <c r="AL243" s="5">
        <f t="shared" si="49"/>
        <v>10.625</v>
      </c>
      <c r="AM243" s="8" t="s">
        <v>552</v>
      </c>
      <c r="AN243" s="8" t="s">
        <v>572</v>
      </c>
    </row>
    <row r="244" spans="1:40" ht="16.5" customHeight="1">
      <c r="A244" s="3">
        <v>243</v>
      </c>
      <c r="B244" s="2" t="s">
        <v>35</v>
      </c>
      <c r="C244" s="2">
        <v>613906</v>
      </c>
      <c r="D244" s="2" t="s">
        <v>136</v>
      </c>
      <c r="E244" s="2" t="s">
        <v>49</v>
      </c>
      <c r="F244" s="2" t="s">
        <v>75</v>
      </c>
      <c r="G244" s="9" t="s">
        <v>483</v>
      </c>
      <c r="H244" s="2">
        <v>10</v>
      </c>
      <c r="I244" s="2">
        <v>0</v>
      </c>
      <c r="J244" s="2">
        <v>16</v>
      </c>
      <c r="K244" s="4">
        <f t="shared" si="54"/>
        <v>10</v>
      </c>
      <c r="L244" s="4">
        <f t="shared" si="55"/>
        <v>1</v>
      </c>
      <c r="M244" s="4">
        <f t="shared" si="56"/>
        <v>10.083333333333334</v>
      </c>
      <c r="N244" s="4">
        <f t="shared" si="57"/>
        <v>10.125</v>
      </c>
      <c r="O244" s="2">
        <v>10.125</v>
      </c>
      <c r="P244" s="2">
        <v>0</v>
      </c>
      <c r="Q244" s="2">
        <v>0</v>
      </c>
      <c r="R244" s="2">
        <v>4</v>
      </c>
      <c r="S244" s="2" t="s">
        <v>42</v>
      </c>
      <c r="T244" s="2">
        <v>0</v>
      </c>
      <c r="U244" s="2">
        <v>0</v>
      </c>
      <c r="V244" s="3"/>
      <c r="W244" s="3"/>
      <c r="X244" s="3"/>
      <c r="Y244" s="3"/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5">
        <f t="shared" si="44"/>
        <v>10.125</v>
      </c>
      <c r="AH244" s="5">
        <f t="shared" si="45"/>
        <v>14.125</v>
      </c>
      <c r="AI244" s="5">
        <f t="shared" si="46"/>
        <v>10.125</v>
      </c>
      <c r="AJ244" s="5">
        <f t="shared" si="47"/>
        <v>10.125</v>
      </c>
      <c r="AK244" s="5">
        <f t="shared" si="48"/>
        <v>10.125</v>
      </c>
      <c r="AL244" s="5">
        <f t="shared" si="49"/>
        <v>10.125</v>
      </c>
      <c r="AM244" s="8" t="s">
        <v>566</v>
      </c>
      <c r="AN244" s="8" t="s">
        <v>572</v>
      </c>
    </row>
    <row r="245" spans="1:40" ht="16.5" customHeight="1">
      <c r="A245" s="3">
        <v>244</v>
      </c>
      <c r="B245" s="2" t="s">
        <v>35</v>
      </c>
      <c r="C245" s="2">
        <v>617748</v>
      </c>
      <c r="D245" s="2" t="s">
        <v>395</v>
      </c>
      <c r="E245" s="2" t="s">
        <v>207</v>
      </c>
      <c r="F245" s="2" t="s">
        <v>48</v>
      </c>
      <c r="G245" s="9" t="s">
        <v>498</v>
      </c>
      <c r="H245" s="2">
        <v>9</v>
      </c>
      <c r="I245" s="2">
        <v>8</v>
      </c>
      <c r="J245" s="2">
        <v>4</v>
      </c>
      <c r="K245" s="4">
        <f t="shared" si="54"/>
        <v>9</v>
      </c>
      <c r="L245" s="4">
        <f t="shared" si="55"/>
        <v>8</v>
      </c>
      <c r="M245" s="4">
        <f t="shared" si="56"/>
        <v>9.6666666666666661</v>
      </c>
      <c r="N245" s="4">
        <f t="shared" si="57"/>
        <v>9.6660000000000004</v>
      </c>
      <c r="O245" s="2">
        <v>9.6660000000000004</v>
      </c>
      <c r="P245" s="2">
        <v>0</v>
      </c>
      <c r="Q245" s="2">
        <v>0</v>
      </c>
      <c r="R245" s="2">
        <v>4</v>
      </c>
      <c r="S245" s="2" t="s">
        <v>42</v>
      </c>
      <c r="T245" s="2">
        <v>0</v>
      </c>
      <c r="U245" s="2">
        <v>0</v>
      </c>
      <c r="V245" s="3"/>
      <c r="W245" s="3"/>
      <c r="X245" s="3"/>
      <c r="Y245" s="3"/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5">
        <f t="shared" si="44"/>
        <v>9.6660000000000004</v>
      </c>
      <c r="AH245" s="5">
        <f t="shared" si="45"/>
        <v>13.666</v>
      </c>
      <c r="AI245" s="5">
        <f t="shared" si="46"/>
        <v>9.6660000000000004</v>
      </c>
      <c r="AJ245" s="5">
        <f t="shared" si="47"/>
        <v>9.6660000000000004</v>
      </c>
      <c r="AK245" s="5">
        <f t="shared" si="48"/>
        <v>9.6660000000000004</v>
      </c>
      <c r="AL245" s="5">
        <f t="shared" si="49"/>
        <v>9.6660000000000004</v>
      </c>
      <c r="AM245" s="8" t="s">
        <v>566</v>
      </c>
      <c r="AN245" s="8" t="s">
        <v>572</v>
      </c>
    </row>
    <row r="246" spans="1:40" ht="16.5" customHeight="1">
      <c r="A246" s="3">
        <v>245</v>
      </c>
      <c r="B246" s="2" t="s">
        <v>35</v>
      </c>
      <c r="C246" s="2">
        <v>620784</v>
      </c>
      <c r="D246" s="2" t="s">
        <v>158</v>
      </c>
      <c r="E246" s="2" t="s">
        <v>36</v>
      </c>
      <c r="F246" s="2" t="s">
        <v>48</v>
      </c>
      <c r="G246" s="9" t="s">
        <v>471</v>
      </c>
      <c r="H246" s="2">
        <v>9</v>
      </c>
      <c r="I246" s="2">
        <v>6</v>
      </c>
      <c r="J246" s="2">
        <v>23</v>
      </c>
      <c r="K246" s="4">
        <f t="shared" si="54"/>
        <v>9</v>
      </c>
      <c r="L246" s="4">
        <f t="shared" si="55"/>
        <v>7</v>
      </c>
      <c r="M246" s="4">
        <f t="shared" si="56"/>
        <v>9.5833333333333339</v>
      </c>
      <c r="N246" s="4">
        <f t="shared" si="57"/>
        <v>9.5830000000000002</v>
      </c>
      <c r="O246" s="2">
        <v>9.5830000000000002</v>
      </c>
      <c r="P246" s="2">
        <v>0</v>
      </c>
      <c r="Q246" s="2">
        <v>0</v>
      </c>
      <c r="R246" s="2">
        <v>4</v>
      </c>
      <c r="S246" s="2" t="s">
        <v>42</v>
      </c>
      <c r="T246" s="2">
        <v>0</v>
      </c>
      <c r="U246" s="2">
        <v>0</v>
      </c>
      <c r="V246" s="3"/>
      <c r="W246" s="3"/>
      <c r="X246" s="3"/>
      <c r="Y246" s="3"/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5">
        <f t="shared" si="44"/>
        <v>9.5830000000000002</v>
      </c>
      <c r="AH246" s="5">
        <f t="shared" si="45"/>
        <v>13.583</v>
      </c>
      <c r="AI246" s="5">
        <f t="shared" si="46"/>
        <v>9.5830000000000002</v>
      </c>
      <c r="AJ246" s="5">
        <f t="shared" si="47"/>
        <v>9.5830000000000002</v>
      </c>
      <c r="AK246" s="5">
        <f t="shared" si="48"/>
        <v>9.5830000000000002</v>
      </c>
      <c r="AL246" s="5">
        <f t="shared" si="49"/>
        <v>9.5830000000000002</v>
      </c>
      <c r="AM246" s="8" t="s">
        <v>565</v>
      </c>
      <c r="AN246" s="8" t="s">
        <v>572</v>
      </c>
    </row>
    <row r="247" spans="1:40" ht="16.5" customHeight="1">
      <c r="A247" s="3">
        <v>246</v>
      </c>
      <c r="B247" s="2" t="s">
        <v>35</v>
      </c>
      <c r="C247" s="2">
        <v>621846</v>
      </c>
      <c r="D247" s="2" t="s">
        <v>421</v>
      </c>
      <c r="E247" s="2" t="s">
        <v>422</v>
      </c>
      <c r="F247" s="2" t="s">
        <v>98</v>
      </c>
      <c r="G247" s="9" t="s">
        <v>488</v>
      </c>
      <c r="H247" s="2">
        <v>9</v>
      </c>
      <c r="I247" s="2">
        <v>6</v>
      </c>
      <c r="J247" s="2">
        <v>22</v>
      </c>
      <c r="K247" s="4">
        <f t="shared" si="54"/>
        <v>9</v>
      </c>
      <c r="L247" s="4">
        <f t="shared" si="55"/>
        <v>7</v>
      </c>
      <c r="M247" s="4">
        <f t="shared" si="56"/>
        <v>9.5833333333333339</v>
      </c>
      <c r="N247" s="4">
        <f t="shared" si="57"/>
        <v>9.5830000000000002</v>
      </c>
      <c r="O247" s="2">
        <v>9.5830000000000002</v>
      </c>
      <c r="P247" s="2">
        <v>0</v>
      </c>
      <c r="Q247" s="2">
        <v>0</v>
      </c>
      <c r="R247" s="2">
        <v>4</v>
      </c>
      <c r="S247" s="2" t="s">
        <v>42</v>
      </c>
      <c r="T247" s="2">
        <v>0</v>
      </c>
      <c r="U247" s="2">
        <v>0</v>
      </c>
      <c r="V247" s="3"/>
      <c r="W247" s="3"/>
      <c r="X247" s="3"/>
      <c r="Y247" s="3"/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5">
        <f t="shared" si="44"/>
        <v>9.5830000000000002</v>
      </c>
      <c r="AH247" s="5">
        <f t="shared" si="45"/>
        <v>13.583</v>
      </c>
      <c r="AI247" s="5">
        <f t="shared" si="46"/>
        <v>9.5830000000000002</v>
      </c>
      <c r="AJ247" s="5">
        <f t="shared" si="47"/>
        <v>9.5830000000000002</v>
      </c>
      <c r="AK247" s="5">
        <f t="shared" si="48"/>
        <v>9.5830000000000002</v>
      </c>
      <c r="AL247" s="5">
        <f t="shared" si="49"/>
        <v>9.5830000000000002</v>
      </c>
      <c r="AM247" s="8" t="s">
        <v>565</v>
      </c>
      <c r="AN247" s="8" t="s">
        <v>572</v>
      </c>
    </row>
    <row r="248" spans="1:40" ht="16.5" customHeight="1">
      <c r="A248" s="3">
        <v>247</v>
      </c>
      <c r="B248" s="2" t="s">
        <v>35</v>
      </c>
      <c r="C248" s="2">
        <v>621833</v>
      </c>
      <c r="D248" s="2" t="s">
        <v>128</v>
      </c>
      <c r="E248" s="2" t="s">
        <v>129</v>
      </c>
      <c r="F248" s="2" t="s">
        <v>130</v>
      </c>
      <c r="G248" s="9" t="s">
        <v>442</v>
      </c>
      <c r="H248" s="2">
        <v>9</v>
      </c>
      <c r="I248" s="2">
        <v>6</v>
      </c>
      <c r="J248" s="2">
        <v>23</v>
      </c>
      <c r="K248" s="4">
        <f t="shared" si="54"/>
        <v>9</v>
      </c>
      <c r="L248" s="4">
        <f t="shared" si="55"/>
        <v>7</v>
      </c>
      <c r="M248" s="4">
        <f t="shared" si="56"/>
        <v>9.5833333333333339</v>
      </c>
      <c r="N248" s="4">
        <f t="shared" si="57"/>
        <v>9.5830000000000002</v>
      </c>
      <c r="O248" s="2">
        <v>9.5830000000000002</v>
      </c>
      <c r="P248" s="2">
        <v>0</v>
      </c>
      <c r="Q248" s="2">
        <v>0</v>
      </c>
      <c r="R248" s="2">
        <v>4</v>
      </c>
      <c r="S248" s="2" t="s">
        <v>42</v>
      </c>
      <c r="T248" s="2">
        <v>0</v>
      </c>
      <c r="U248" s="2">
        <v>0</v>
      </c>
      <c r="V248" s="3"/>
      <c r="W248" s="3"/>
      <c r="X248" s="3"/>
      <c r="Y248" s="3"/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5">
        <f t="shared" si="44"/>
        <v>9.5830000000000002</v>
      </c>
      <c r="AH248" s="5">
        <f t="shared" si="45"/>
        <v>13.583</v>
      </c>
      <c r="AI248" s="5">
        <f t="shared" si="46"/>
        <v>9.5830000000000002</v>
      </c>
      <c r="AJ248" s="5">
        <f t="shared" si="47"/>
        <v>9.5830000000000002</v>
      </c>
      <c r="AK248" s="5">
        <f t="shared" si="48"/>
        <v>9.5830000000000002</v>
      </c>
      <c r="AL248" s="5">
        <f t="shared" si="49"/>
        <v>9.5830000000000002</v>
      </c>
      <c r="AM248" s="8" t="s">
        <v>565</v>
      </c>
      <c r="AN248" s="8" t="s">
        <v>572</v>
      </c>
    </row>
    <row r="249" spans="1:40" ht="16.5" customHeight="1">
      <c r="A249" s="3">
        <v>248</v>
      </c>
      <c r="B249" s="2" t="s">
        <v>35</v>
      </c>
      <c r="C249" s="2">
        <v>621827</v>
      </c>
      <c r="D249" s="2" t="s">
        <v>357</v>
      </c>
      <c r="E249" s="2" t="s">
        <v>44</v>
      </c>
      <c r="F249" s="2" t="s">
        <v>70</v>
      </c>
      <c r="G249" s="9" t="s">
        <v>453</v>
      </c>
      <c r="H249" s="2">
        <v>9</v>
      </c>
      <c r="I249" s="2">
        <v>6</v>
      </c>
      <c r="J249" s="2">
        <v>23</v>
      </c>
      <c r="K249" s="4">
        <f t="shared" si="54"/>
        <v>9</v>
      </c>
      <c r="L249" s="4">
        <f t="shared" si="55"/>
        <v>7</v>
      </c>
      <c r="M249" s="4">
        <f t="shared" si="56"/>
        <v>9.5833333333333339</v>
      </c>
      <c r="N249" s="4">
        <f t="shared" si="57"/>
        <v>9.5830000000000002</v>
      </c>
      <c r="O249" s="2">
        <v>9.5830000000000002</v>
      </c>
      <c r="P249" s="2">
        <v>0</v>
      </c>
      <c r="Q249" s="2">
        <v>0</v>
      </c>
      <c r="R249" s="2">
        <v>4</v>
      </c>
      <c r="S249" s="2" t="s">
        <v>42</v>
      </c>
      <c r="T249" s="2">
        <v>0</v>
      </c>
      <c r="U249" s="2">
        <v>0</v>
      </c>
      <c r="V249" s="3"/>
      <c r="W249" s="3"/>
      <c r="X249" s="3"/>
      <c r="Y249" s="3"/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5">
        <f t="shared" si="44"/>
        <v>9.5830000000000002</v>
      </c>
      <c r="AH249" s="5">
        <f t="shared" si="45"/>
        <v>13.583</v>
      </c>
      <c r="AI249" s="5">
        <f t="shared" si="46"/>
        <v>9.5830000000000002</v>
      </c>
      <c r="AJ249" s="5">
        <f t="shared" si="47"/>
        <v>9.5830000000000002</v>
      </c>
      <c r="AK249" s="5">
        <f t="shared" si="48"/>
        <v>9.5830000000000002</v>
      </c>
      <c r="AL249" s="5">
        <f t="shared" si="49"/>
        <v>9.5830000000000002</v>
      </c>
      <c r="AM249" s="8" t="s">
        <v>566</v>
      </c>
      <c r="AN249" s="8" t="s">
        <v>572</v>
      </c>
    </row>
    <row r="250" spans="1:40" ht="16.5" customHeight="1">
      <c r="A250" s="3">
        <v>249</v>
      </c>
      <c r="B250" s="2" t="s">
        <v>35</v>
      </c>
      <c r="C250" s="2">
        <v>620792</v>
      </c>
      <c r="D250" s="2" t="s">
        <v>392</v>
      </c>
      <c r="E250" s="2" t="s">
        <v>159</v>
      </c>
      <c r="F250" s="2" t="s">
        <v>53</v>
      </c>
      <c r="G250" s="9" t="s">
        <v>500</v>
      </c>
      <c r="H250" s="2">
        <v>9</v>
      </c>
      <c r="I250" s="2">
        <v>6</v>
      </c>
      <c r="J250" s="2">
        <v>23</v>
      </c>
      <c r="K250" s="4">
        <f t="shared" si="54"/>
        <v>9</v>
      </c>
      <c r="L250" s="4">
        <f t="shared" si="55"/>
        <v>7</v>
      </c>
      <c r="M250" s="4">
        <f t="shared" si="56"/>
        <v>9.5833333333333339</v>
      </c>
      <c r="N250" s="4">
        <f t="shared" si="57"/>
        <v>9.5830000000000002</v>
      </c>
      <c r="O250" s="2">
        <v>9.5830000000000002</v>
      </c>
      <c r="P250" s="2">
        <v>0</v>
      </c>
      <c r="Q250" s="2">
        <v>0</v>
      </c>
      <c r="R250" s="2">
        <v>4</v>
      </c>
      <c r="S250" s="2" t="s">
        <v>42</v>
      </c>
      <c r="T250" s="2">
        <v>0</v>
      </c>
      <c r="U250" s="2">
        <v>0</v>
      </c>
      <c r="V250" s="3"/>
      <c r="W250" s="3"/>
      <c r="X250" s="3"/>
      <c r="Y250" s="3"/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5">
        <f t="shared" si="44"/>
        <v>9.5830000000000002</v>
      </c>
      <c r="AH250" s="5">
        <f t="shared" si="45"/>
        <v>13.583</v>
      </c>
      <c r="AI250" s="5">
        <f t="shared" si="46"/>
        <v>9.5830000000000002</v>
      </c>
      <c r="AJ250" s="5">
        <f t="shared" si="47"/>
        <v>9.5830000000000002</v>
      </c>
      <c r="AK250" s="5">
        <f t="shared" si="48"/>
        <v>9.5830000000000002</v>
      </c>
      <c r="AL250" s="5">
        <f t="shared" si="49"/>
        <v>9.5830000000000002</v>
      </c>
      <c r="AM250" s="8" t="s">
        <v>566</v>
      </c>
      <c r="AN250" s="8" t="s">
        <v>572</v>
      </c>
    </row>
    <row r="251" spans="1:40" ht="16.5" customHeight="1">
      <c r="A251" s="3">
        <v>250</v>
      </c>
      <c r="B251" s="2" t="s">
        <v>35</v>
      </c>
      <c r="C251" s="2">
        <v>621480</v>
      </c>
      <c r="D251" s="2" t="s">
        <v>133</v>
      </c>
      <c r="E251" s="2" t="s">
        <v>134</v>
      </c>
      <c r="F251" s="2" t="s">
        <v>135</v>
      </c>
      <c r="G251" s="9" t="s">
        <v>456</v>
      </c>
      <c r="H251" s="2">
        <v>9</v>
      </c>
      <c r="I251" s="2">
        <v>6</v>
      </c>
      <c r="J251" s="2">
        <v>2</v>
      </c>
      <c r="K251" s="4">
        <f t="shared" si="54"/>
        <v>9</v>
      </c>
      <c r="L251" s="4">
        <f t="shared" si="55"/>
        <v>6</v>
      </c>
      <c r="M251" s="4">
        <f t="shared" si="56"/>
        <v>9.5</v>
      </c>
      <c r="N251" s="4">
        <f t="shared" si="57"/>
        <v>9.5</v>
      </c>
      <c r="O251" s="2">
        <v>9.5</v>
      </c>
      <c r="P251" s="2">
        <v>0</v>
      </c>
      <c r="Q251" s="2">
        <v>0</v>
      </c>
      <c r="R251" s="2">
        <v>4</v>
      </c>
      <c r="S251" s="2" t="s">
        <v>42</v>
      </c>
      <c r="T251" s="2">
        <v>0</v>
      </c>
      <c r="U251" s="2">
        <v>0</v>
      </c>
      <c r="V251" s="3"/>
      <c r="W251" s="3"/>
      <c r="X251" s="3"/>
      <c r="Y251" s="3"/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5">
        <f t="shared" si="44"/>
        <v>9.5</v>
      </c>
      <c r="AH251" s="5">
        <f t="shared" si="45"/>
        <v>13.5</v>
      </c>
      <c r="AI251" s="5">
        <f t="shared" si="46"/>
        <v>9.5</v>
      </c>
      <c r="AJ251" s="5">
        <f t="shared" si="47"/>
        <v>9.5</v>
      </c>
      <c r="AK251" s="5">
        <f t="shared" si="48"/>
        <v>9.5</v>
      </c>
      <c r="AL251" s="5">
        <f t="shared" si="49"/>
        <v>9.5</v>
      </c>
      <c r="AM251" s="8" t="s">
        <v>566</v>
      </c>
      <c r="AN251" s="8" t="s">
        <v>572</v>
      </c>
    </row>
    <row r="252" spans="1:40" ht="16.5" customHeight="1">
      <c r="A252" s="3">
        <v>251</v>
      </c>
      <c r="B252" s="2" t="s">
        <v>35</v>
      </c>
      <c r="C252" s="2">
        <v>700317</v>
      </c>
      <c r="D252" s="2" t="s">
        <v>343</v>
      </c>
      <c r="E252" s="2" t="s">
        <v>76</v>
      </c>
      <c r="F252" s="2" t="s">
        <v>96</v>
      </c>
      <c r="G252" s="9" t="s">
        <v>460</v>
      </c>
      <c r="H252" s="2">
        <v>9</v>
      </c>
      <c r="I252" s="2">
        <v>4</v>
      </c>
      <c r="J252" s="2">
        <v>5</v>
      </c>
      <c r="K252" s="4">
        <f t="shared" si="54"/>
        <v>9</v>
      </c>
      <c r="L252" s="4">
        <f t="shared" si="55"/>
        <v>4</v>
      </c>
      <c r="M252" s="4">
        <f t="shared" si="56"/>
        <v>9.3333333333333339</v>
      </c>
      <c r="N252" s="4">
        <f t="shared" si="57"/>
        <v>9.3330000000000002</v>
      </c>
      <c r="O252" s="2">
        <v>9.3330000000000002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3"/>
      <c r="W252" s="3"/>
      <c r="X252" s="3"/>
      <c r="Y252" s="3"/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5">
        <f t="shared" si="44"/>
        <v>9.3330000000000002</v>
      </c>
      <c r="AH252" s="5">
        <f t="shared" si="45"/>
        <v>9.3330000000000002</v>
      </c>
      <c r="AI252" s="5">
        <f t="shared" si="46"/>
        <v>9.3330000000000002</v>
      </c>
      <c r="AJ252" s="5">
        <f t="shared" si="47"/>
        <v>9.3330000000000002</v>
      </c>
      <c r="AK252" s="5">
        <f t="shared" si="48"/>
        <v>9.3330000000000002</v>
      </c>
      <c r="AL252" s="5">
        <f t="shared" si="49"/>
        <v>9.3330000000000002</v>
      </c>
      <c r="AM252" s="8" t="s">
        <v>566</v>
      </c>
      <c r="AN252" s="8" t="s">
        <v>572</v>
      </c>
    </row>
    <row r="253" spans="1:40" ht="16.5" customHeight="1">
      <c r="A253" s="3">
        <v>252</v>
      </c>
      <c r="B253" s="2" t="s">
        <v>35</v>
      </c>
      <c r="C253" s="2">
        <v>621293</v>
      </c>
      <c r="D253" s="2" t="s">
        <v>362</v>
      </c>
      <c r="E253" s="2" t="s">
        <v>129</v>
      </c>
      <c r="F253" s="2" t="s">
        <v>113</v>
      </c>
      <c r="G253" s="9" t="s">
        <v>500</v>
      </c>
      <c r="H253" s="2">
        <v>9</v>
      </c>
      <c r="I253" s="2">
        <v>4</v>
      </c>
      <c r="J253" s="2">
        <v>7</v>
      </c>
      <c r="K253" s="4">
        <f t="shared" si="54"/>
        <v>9</v>
      </c>
      <c r="L253" s="4">
        <f t="shared" si="55"/>
        <v>4</v>
      </c>
      <c r="M253" s="4">
        <f t="shared" si="56"/>
        <v>9.3333333333333339</v>
      </c>
      <c r="N253" s="4">
        <f t="shared" si="57"/>
        <v>9.3330000000000002</v>
      </c>
      <c r="O253" s="2">
        <v>9.3330000000000002</v>
      </c>
      <c r="P253" s="2">
        <v>0</v>
      </c>
      <c r="Q253" s="2">
        <v>0</v>
      </c>
      <c r="R253" s="2">
        <v>4</v>
      </c>
      <c r="S253" s="2" t="s">
        <v>42</v>
      </c>
      <c r="T253" s="2">
        <v>0</v>
      </c>
      <c r="U253" s="2">
        <v>0</v>
      </c>
      <c r="V253" s="3"/>
      <c r="W253" s="3"/>
      <c r="X253" s="3"/>
      <c r="Y253" s="3"/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5">
        <f t="shared" si="44"/>
        <v>9.3330000000000002</v>
      </c>
      <c r="AH253" s="5">
        <f t="shared" si="45"/>
        <v>13.333</v>
      </c>
      <c r="AI253" s="5">
        <f t="shared" si="46"/>
        <v>9.3330000000000002</v>
      </c>
      <c r="AJ253" s="5">
        <f t="shared" si="47"/>
        <v>9.3330000000000002</v>
      </c>
      <c r="AK253" s="5">
        <f t="shared" si="48"/>
        <v>9.3330000000000002</v>
      </c>
      <c r="AL253" s="5">
        <f t="shared" si="49"/>
        <v>9.3330000000000002</v>
      </c>
      <c r="AM253" s="8" t="s">
        <v>566</v>
      </c>
      <c r="AN253" s="8" t="s">
        <v>572</v>
      </c>
    </row>
    <row r="254" spans="1:40" ht="16.5" customHeight="1">
      <c r="A254" s="3">
        <v>253</v>
      </c>
      <c r="B254" s="2" t="s">
        <v>35</v>
      </c>
      <c r="C254" s="2">
        <v>621778</v>
      </c>
      <c r="D254" s="2" t="s">
        <v>315</v>
      </c>
      <c r="E254" s="2" t="s">
        <v>63</v>
      </c>
      <c r="F254" s="2" t="s">
        <v>103</v>
      </c>
      <c r="G254" s="9" t="s">
        <v>460</v>
      </c>
      <c r="H254" s="2">
        <v>8</v>
      </c>
      <c r="I254" s="2">
        <v>9</v>
      </c>
      <c r="J254" s="2">
        <v>5</v>
      </c>
      <c r="K254" s="4">
        <f t="shared" si="54"/>
        <v>8</v>
      </c>
      <c r="L254" s="4">
        <f t="shared" si="55"/>
        <v>9</v>
      </c>
      <c r="M254" s="4">
        <f t="shared" si="56"/>
        <v>8.75</v>
      </c>
      <c r="N254" s="4">
        <f t="shared" si="57"/>
        <v>8.75</v>
      </c>
      <c r="O254" s="2">
        <v>8.75</v>
      </c>
      <c r="P254" s="2">
        <v>0</v>
      </c>
      <c r="Q254" s="2">
        <v>0</v>
      </c>
      <c r="R254" s="2">
        <v>4</v>
      </c>
      <c r="S254" s="2" t="s">
        <v>42</v>
      </c>
      <c r="T254" s="2">
        <v>0</v>
      </c>
      <c r="U254" s="2">
        <v>0</v>
      </c>
      <c r="V254" s="3"/>
      <c r="W254" s="3"/>
      <c r="X254" s="3"/>
      <c r="Y254" s="3"/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5">
        <f t="shared" si="44"/>
        <v>8.75</v>
      </c>
      <c r="AH254" s="5">
        <f t="shared" si="45"/>
        <v>12.75</v>
      </c>
      <c r="AI254" s="5">
        <f t="shared" si="46"/>
        <v>8.75</v>
      </c>
      <c r="AJ254" s="5">
        <f t="shared" si="47"/>
        <v>8.75</v>
      </c>
      <c r="AK254" s="5">
        <f t="shared" si="48"/>
        <v>8.75</v>
      </c>
      <c r="AL254" s="5">
        <f t="shared" si="49"/>
        <v>8.75</v>
      </c>
      <c r="AM254" s="8" t="s">
        <v>566</v>
      </c>
      <c r="AN254" s="8" t="s">
        <v>572</v>
      </c>
    </row>
    <row r="255" spans="1:40" ht="16.5" customHeight="1">
      <c r="A255" s="3">
        <v>254</v>
      </c>
      <c r="B255" s="2" t="s">
        <v>35</v>
      </c>
      <c r="C255" s="2">
        <v>701413</v>
      </c>
      <c r="D255" s="2" t="s">
        <v>167</v>
      </c>
      <c r="E255" s="2" t="s">
        <v>75</v>
      </c>
      <c r="F255" s="2" t="s">
        <v>103</v>
      </c>
      <c r="G255" s="2" t="s">
        <v>541</v>
      </c>
      <c r="H255" s="2">
        <v>8</v>
      </c>
      <c r="I255" s="2">
        <v>7</v>
      </c>
      <c r="J255" s="2">
        <v>13</v>
      </c>
      <c r="K255" s="4">
        <f t="shared" si="54"/>
        <v>8</v>
      </c>
      <c r="L255" s="4">
        <f t="shared" si="55"/>
        <v>7</v>
      </c>
      <c r="M255" s="4">
        <f t="shared" si="56"/>
        <v>8.5833333333333339</v>
      </c>
      <c r="N255" s="4">
        <f t="shared" si="57"/>
        <v>8.5830000000000002</v>
      </c>
      <c r="O255" s="2">
        <v>8.5830000000000002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3"/>
      <c r="W255" s="3"/>
      <c r="X255" s="3"/>
      <c r="Y255" s="3"/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5">
        <f t="shared" si="44"/>
        <v>8.5830000000000002</v>
      </c>
      <c r="AH255" s="5">
        <f t="shared" si="45"/>
        <v>8.5830000000000002</v>
      </c>
      <c r="AI255" s="5">
        <f t="shared" si="46"/>
        <v>8.5830000000000002</v>
      </c>
      <c r="AJ255" s="5">
        <f t="shared" si="47"/>
        <v>8.5830000000000002</v>
      </c>
      <c r="AK255" s="5">
        <f t="shared" si="48"/>
        <v>8.5830000000000002</v>
      </c>
      <c r="AL255" s="5">
        <f t="shared" si="49"/>
        <v>8.5830000000000002</v>
      </c>
      <c r="AM255" s="8" t="s">
        <v>566</v>
      </c>
      <c r="AN255" s="8" t="s">
        <v>572</v>
      </c>
    </row>
    <row r="256" spans="1:40" ht="16.5" customHeight="1">
      <c r="A256" s="3">
        <v>255</v>
      </c>
      <c r="B256" s="2" t="s">
        <v>35</v>
      </c>
      <c r="C256" s="2">
        <v>700384</v>
      </c>
      <c r="D256" s="2" t="s">
        <v>336</v>
      </c>
      <c r="E256" s="2" t="s">
        <v>156</v>
      </c>
      <c r="F256" s="2" t="s">
        <v>70</v>
      </c>
      <c r="G256" s="9" t="s">
        <v>436</v>
      </c>
      <c r="H256" s="2">
        <v>8</v>
      </c>
      <c r="I256" s="2">
        <v>7</v>
      </c>
      <c r="J256" s="2">
        <v>9</v>
      </c>
      <c r="K256" s="4">
        <f t="shared" si="54"/>
        <v>8</v>
      </c>
      <c r="L256" s="4">
        <f t="shared" si="55"/>
        <v>7</v>
      </c>
      <c r="M256" s="4">
        <f t="shared" si="56"/>
        <v>8.5833333333333339</v>
      </c>
      <c r="N256" s="4">
        <f t="shared" si="57"/>
        <v>8.5830000000000002</v>
      </c>
      <c r="O256" s="2">
        <v>8.5830000000000002</v>
      </c>
      <c r="P256" s="2">
        <v>0</v>
      </c>
      <c r="Q256" s="2">
        <v>0</v>
      </c>
      <c r="R256" s="2">
        <v>4</v>
      </c>
      <c r="S256" s="2" t="s">
        <v>42</v>
      </c>
      <c r="T256" s="2">
        <v>0</v>
      </c>
      <c r="U256" s="2">
        <v>0</v>
      </c>
      <c r="V256" s="3"/>
      <c r="W256" s="3"/>
      <c r="X256" s="3"/>
      <c r="Y256" s="3"/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5">
        <f t="shared" si="44"/>
        <v>8.5830000000000002</v>
      </c>
      <c r="AH256" s="5">
        <f t="shared" si="45"/>
        <v>12.583</v>
      </c>
      <c r="AI256" s="5">
        <f t="shared" si="46"/>
        <v>8.5830000000000002</v>
      </c>
      <c r="AJ256" s="5">
        <f t="shared" si="47"/>
        <v>8.5830000000000002</v>
      </c>
      <c r="AK256" s="5">
        <f t="shared" si="48"/>
        <v>8.5830000000000002</v>
      </c>
      <c r="AL256" s="5">
        <f t="shared" si="49"/>
        <v>8.5830000000000002</v>
      </c>
      <c r="AM256" s="8" t="s">
        <v>566</v>
      </c>
      <c r="AN256" s="8" t="s">
        <v>572</v>
      </c>
    </row>
    <row r="257" spans="1:40" ht="16.5" customHeight="1">
      <c r="A257" s="3">
        <v>256</v>
      </c>
      <c r="B257" s="2" t="s">
        <v>35</v>
      </c>
      <c r="C257" s="2">
        <v>702537</v>
      </c>
      <c r="D257" s="2" t="s">
        <v>43</v>
      </c>
      <c r="E257" s="2" t="s">
        <v>77</v>
      </c>
      <c r="F257" s="2" t="s">
        <v>146</v>
      </c>
      <c r="G257" s="7" t="s">
        <v>542</v>
      </c>
      <c r="H257" s="2">
        <v>8</v>
      </c>
      <c r="I257" s="2">
        <v>7</v>
      </c>
      <c r="J257" s="2">
        <v>13</v>
      </c>
      <c r="K257" s="4">
        <f t="shared" si="54"/>
        <v>8</v>
      </c>
      <c r="L257" s="4">
        <f t="shared" si="55"/>
        <v>7</v>
      </c>
      <c r="M257" s="4">
        <f t="shared" si="56"/>
        <v>8.5833333333333339</v>
      </c>
      <c r="N257" s="4">
        <f t="shared" si="57"/>
        <v>8.5830000000000002</v>
      </c>
      <c r="O257" s="2">
        <v>8.5830000000000002</v>
      </c>
      <c r="P257" s="2">
        <v>0</v>
      </c>
      <c r="Q257" s="2">
        <v>0</v>
      </c>
      <c r="R257" s="2">
        <v>4</v>
      </c>
      <c r="S257" s="2" t="s">
        <v>42</v>
      </c>
      <c r="T257" s="2">
        <v>0</v>
      </c>
      <c r="U257" s="2">
        <v>0</v>
      </c>
      <c r="V257" s="3"/>
      <c r="W257" s="3"/>
      <c r="X257" s="3"/>
      <c r="Y257" s="3"/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5">
        <f t="shared" si="44"/>
        <v>8.5830000000000002</v>
      </c>
      <c r="AH257" s="5">
        <f t="shared" si="45"/>
        <v>12.583</v>
      </c>
      <c r="AI257" s="5">
        <f t="shared" si="46"/>
        <v>8.5830000000000002</v>
      </c>
      <c r="AJ257" s="5">
        <f t="shared" si="47"/>
        <v>8.5830000000000002</v>
      </c>
      <c r="AK257" s="5">
        <f t="shared" si="48"/>
        <v>8.5830000000000002</v>
      </c>
      <c r="AL257" s="5">
        <f t="shared" si="49"/>
        <v>8.5830000000000002</v>
      </c>
      <c r="AM257" s="8" t="s">
        <v>566</v>
      </c>
      <c r="AN257" s="8" t="s">
        <v>572</v>
      </c>
    </row>
    <row r="258" spans="1:40" ht="16.5" customHeight="1">
      <c r="A258" s="3">
        <v>257</v>
      </c>
      <c r="B258" s="2" t="s">
        <v>35</v>
      </c>
      <c r="C258" s="2">
        <v>620854</v>
      </c>
      <c r="D258" s="2" t="s">
        <v>186</v>
      </c>
      <c r="E258" s="2" t="s">
        <v>187</v>
      </c>
      <c r="F258" s="2" t="s">
        <v>75</v>
      </c>
      <c r="G258" s="9" t="s">
        <v>453</v>
      </c>
      <c r="H258" s="2">
        <v>8</v>
      </c>
      <c r="I258" s="2">
        <v>0</v>
      </c>
      <c r="J258" s="2">
        <v>14</v>
      </c>
      <c r="K258" s="4">
        <f t="shared" si="54"/>
        <v>8</v>
      </c>
      <c r="L258" s="4">
        <f t="shared" si="55"/>
        <v>0</v>
      </c>
      <c r="M258" s="4">
        <f t="shared" si="56"/>
        <v>8</v>
      </c>
      <c r="N258" s="4">
        <f t="shared" si="57"/>
        <v>8</v>
      </c>
      <c r="O258" s="2">
        <v>8</v>
      </c>
      <c r="P258" s="2">
        <v>0</v>
      </c>
      <c r="Q258" s="2">
        <v>0</v>
      </c>
      <c r="R258" s="2">
        <v>4</v>
      </c>
      <c r="S258" s="3" t="s">
        <v>60</v>
      </c>
      <c r="T258" s="2">
        <v>0</v>
      </c>
      <c r="U258" s="2">
        <v>0</v>
      </c>
      <c r="V258" s="3"/>
      <c r="W258" s="3"/>
      <c r="X258" s="3"/>
      <c r="Y258" s="3"/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5">
        <f t="shared" si="44"/>
        <v>8</v>
      </c>
      <c r="AH258" s="5">
        <f t="shared" ref="AH258" si="58">AG258+IF(S258="ΠΑΤΡΕΩΝ",4,0)+IF(U258="ΠΑΤΡΕΩΝ",10,0)+IF(AD258="ΠΑΤΡΕΩΝ",AC258,0)+IF(AF258="ΠΑΤΡΕΩΝ",AE258,0)</f>
        <v>8</v>
      </c>
      <c r="AI258" s="5">
        <f t="shared" si="46"/>
        <v>8</v>
      </c>
      <c r="AJ258" s="5">
        <f t="shared" si="47"/>
        <v>12</v>
      </c>
      <c r="AK258" s="5">
        <f t="shared" si="48"/>
        <v>8</v>
      </c>
      <c r="AL258" s="5">
        <f t="shared" si="49"/>
        <v>8</v>
      </c>
      <c r="AM258" s="8" t="s">
        <v>566</v>
      </c>
      <c r="AN258" s="8" t="s">
        <v>572</v>
      </c>
    </row>
    <row r="261" spans="1:40">
      <c r="P261" s="1" t="s">
        <v>426</v>
      </c>
    </row>
    <row r="264" spans="1:40">
      <c r="S264" s="1" t="s">
        <v>426</v>
      </c>
    </row>
    <row r="266" spans="1:40">
      <c r="U266" s="1" t="s">
        <v>426</v>
      </c>
    </row>
  </sheetData>
  <autoFilter ref="A1:AO258">
    <filterColumn colId="6"/>
    <sortState ref="A2:AQ268">
      <sortCondition descending="1" ref="AG2:AG268"/>
    </sortState>
  </autoFilter>
  <sortState ref="A2:AN268">
    <sortCondition descending="1" ref="AG2:AG268"/>
  </sortState>
  <pageMargins left="0.17" right="0.17" top="0.19685039370078741" bottom="0.19685039370078741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Γιώτα-Κώστας</cp:lastModifiedBy>
  <cp:lastPrinted>2017-11-02T10:02:44Z</cp:lastPrinted>
  <dcterms:created xsi:type="dcterms:W3CDTF">2017-10-09T11:29:49Z</dcterms:created>
  <dcterms:modified xsi:type="dcterms:W3CDTF">2017-11-02T18:26:55Z</dcterms:modified>
</cp:coreProperties>
</file>